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601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J10" i="1"/>
  <c r="H15" i="1"/>
  <c r="I12" i="1"/>
  <c r="G12" i="1"/>
  <c r="F15" i="1" s="1"/>
  <c r="F13" i="1" l="1"/>
  <c r="F14" i="1"/>
  <c r="H13" i="1"/>
  <c r="H14" i="1" s="1"/>
  <c r="K12" i="1"/>
  <c r="J15" i="1" s="1"/>
  <c r="L15" i="1" l="1"/>
  <c r="J13" i="1"/>
  <c r="L13" i="1" s="1"/>
  <c r="J14" i="1" l="1"/>
  <c r="L14" i="1"/>
</calcChain>
</file>

<file path=xl/sharedStrings.xml><?xml version="1.0" encoding="utf-8"?>
<sst xmlns="http://schemas.openxmlformats.org/spreadsheetml/2006/main" count="40" uniqueCount="32">
  <si>
    <t xml:space="preserve"> </t>
  </si>
  <si>
    <t xml:space="preserve">АИ-92 </t>
  </si>
  <si>
    <t>№ п/п</t>
  </si>
  <si>
    <t>1.1</t>
  </si>
  <si>
    <t>1.2</t>
  </si>
  <si>
    <t>Приобретение моторного топлива на нефтебазах:                                       в том числе</t>
  </si>
  <si>
    <t>ДТ  летнее,зимнее</t>
  </si>
  <si>
    <t>Поставщик 1</t>
  </si>
  <si>
    <t>Поставщик 2</t>
  </si>
  <si>
    <t>Поставщик 3</t>
  </si>
  <si>
    <t>Наименование товаров (работ, услуг)</t>
  </si>
  <si>
    <t>Ед. изм.</t>
  </si>
  <si>
    <t>Кол-во</t>
  </si>
  <si>
    <t>Сумма, руб., c НДС</t>
  </si>
  <si>
    <t>ИТОГО без НДС</t>
  </si>
  <si>
    <t>НДС</t>
  </si>
  <si>
    <t>ИТОГО с НДС</t>
  </si>
  <si>
    <t>Срок поставки (отличия)</t>
  </si>
  <si>
    <t>Условия поставки  (отличия)</t>
  </si>
  <si>
    <t>Условия оплаты по договору (отличия)</t>
  </si>
  <si>
    <t>Дополнительные условия (отличия)</t>
  </si>
  <si>
    <t>соответствует</t>
  </si>
  <si>
    <t>л</t>
  </si>
  <si>
    <t>Обоснование начальной (максимальной) цены контракта</t>
  </si>
  <si>
    <t>Цена, руб., без НДС,</t>
  </si>
  <si>
    <t>Сумма, руб., с  НДС</t>
  </si>
  <si>
    <t>Сумма, руб.,с  НДС</t>
  </si>
  <si>
    <t>Соответствие тех.заданию</t>
  </si>
  <si>
    <t xml:space="preserve">По итогам расчета НМЦ составляет 1 543 482,00руб. </t>
  </si>
  <si>
    <t>Начальник бюро ценообразования                                                         Пчелинцева О.К.</t>
  </si>
  <si>
    <t>Итоговая НМЦ в руб. с НДС  (стр.6+стр.8+стр.10)/3</t>
  </si>
  <si>
    <t>расчет произведен в соответствии с п.4.5.2 "Методики определения и обоснования Н(М)Ц закупок" (приложение №1 к утвержденному Советом директоров Положению о закупке АО"НПО НИИИП-НЗиК")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</si>
</sst>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4" fontId="3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4" fontId="0" fillId="0" borderId="4" xfId="0" applyNumberForma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P9" sqref="P9"/>
    </sheetView>
  </sheetViews>
  <sheetFormatPr defaultRowHeight="15" x14ac:dyDescent="0.25"/>
  <cols>
    <col min="1" max="1" width="7.5703125" customWidth="1"/>
    <col min="2" max="2" width="19.140625" customWidth="1"/>
    <col min="3" max="3" width="15.85546875" customWidth="1"/>
    <col min="4" max="4" width="18.140625" customWidth="1"/>
    <col min="5" max="5" width="21.42578125" customWidth="1"/>
    <col min="6" max="6" width="13.85546875" customWidth="1"/>
    <col min="7" max="7" width="15.140625" customWidth="1"/>
    <col min="8" max="8" width="13.7109375" customWidth="1"/>
    <col min="9" max="9" width="15.28515625" customWidth="1"/>
    <col min="10" max="10" width="13.85546875" customWidth="1"/>
    <col min="11" max="11" width="14.5703125" customWidth="1"/>
    <col min="12" max="12" width="18.42578125" customWidth="1"/>
  </cols>
  <sheetData>
    <row r="1" spans="1:12" x14ac:dyDescent="0.25">
      <c r="A1" s="6"/>
      <c r="B1" s="15"/>
      <c r="C1" s="15"/>
      <c r="D1" s="15"/>
      <c r="E1" s="15"/>
      <c r="F1" s="15"/>
      <c r="G1" s="15"/>
      <c r="H1" s="15"/>
      <c r="I1" s="15"/>
      <c r="J1" s="15"/>
      <c r="K1" s="15"/>
      <c r="L1" s="6"/>
    </row>
    <row r="2" spans="1:12" x14ac:dyDescent="0.25">
      <c r="A2" s="6"/>
      <c r="B2" s="21" t="s">
        <v>23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35.25" customHeight="1" x14ac:dyDescent="0.25">
      <c r="A5" s="6"/>
      <c r="B5" s="23" t="s">
        <v>31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6"/>
      <c r="B6" s="10"/>
      <c r="C6" s="10"/>
      <c r="D6" s="10"/>
      <c r="E6" s="10"/>
      <c r="F6" s="24" t="s">
        <v>7</v>
      </c>
      <c r="G6" s="25"/>
      <c r="H6" s="24" t="s">
        <v>8</v>
      </c>
      <c r="I6" s="25"/>
      <c r="J6" s="24" t="s">
        <v>9</v>
      </c>
      <c r="K6" s="25"/>
      <c r="L6" s="27" t="s">
        <v>30</v>
      </c>
    </row>
    <row r="7" spans="1:12" ht="38.25" x14ac:dyDescent="0.25">
      <c r="A7" s="6"/>
      <c r="B7" s="16" t="s">
        <v>2</v>
      </c>
      <c r="C7" s="5" t="s">
        <v>10</v>
      </c>
      <c r="D7" s="16" t="s">
        <v>11</v>
      </c>
      <c r="E7" s="16" t="s">
        <v>12</v>
      </c>
      <c r="F7" s="17" t="s">
        <v>24</v>
      </c>
      <c r="G7" s="17" t="s">
        <v>25</v>
      </c>
      <c r="H7" s="17" t="s">
        <v>24</v>
      </c>
      <c r="I7" s="17" t="s">
        <v>13</v>
      </c>
      <c r="J7" s="17" t="s">
        <v>24</v>
      </c>
      <c r="K7" s="17" t="s">
        <v>26</v>
      </c>
      <c r="L7" s="28"/>
    </row>
    <row r="8" spans="1:12" x14ac:dyDescent="0.25">
      <c r="A8" s="6"/>
      <c r="B8" s="16">
        <v>1</v>
      </c>
      <c r="C8" s="19">
        <v>2</v>
      </c>
      <c r="D8" s="16">
        <v>3</v>
      </c>
      <c r="E8" s="16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9">
        <v>11</v>
      </c>
    </row>
    <row r="9" spans="1:12" ht="63.75" x14ac:dyDescent="0.25">
      <c r="B9" s="5">
        <v>1</v>
      </c>
      <c r="C9" s="3" t="s">
        <v>5</v>
      </c>
      <c r="D9" s="1" t="s">
        <v>0</v>
      </c>
      <c r="E9" s="1" t="s">
        <v>0</v>
      </c>
      <c r="F9" s="9"/>
      <c r="G9" s="9"/>
      <c r="H9" s="1"/>
      <c r="I9" s="9"/>
      <c r="J9" s="9"/>
      <c r="K9" s="9"/>
      <c r="L9" s="1" t="s">
        <v>0</v>
      </c>
    </row>
    <row r="10" spans="1:12" ht="18.75" customHeight="1" x14ac:dyDescent="0.25">
      <c r="B10" s="18" t="s">
        <v>3</v>
      </c>
      <c r="C10" s="4" t="s">
        <v>6</v>
      </c>
      <c r="D10" s="2" t="s">
        <v>22</v>
      </c>
      <c r="E10" s="2">
        <v>18600</v>
      </c>
      <c r="F10" s="9">
        <v>39.36</v>
      </c>
      <c r="G10" s="13">
        <v>878478</v>
      </c>
      <c r="H10" s="16">
        <v>44.98</v>
      </c>
      <c r="I10" s="13">
        <v>1004028</v>
      </c>
      <c r="J10" s="13">
        <f>K10/1.2/E10</f>
        <v>38.833333333333336</v>
      </c>
      <c r="K10" s="13">
        <v>866760</v>
      </c>
      <c r="L10" s="1"/>
    </row>
    <row r="11" spans="1:12" ht="20.25" customHeight="1" x14ac:dyDescent="0.25">
      <c r="B11" s="18" t="s">
        <v>4</v>
      </c>
      <c r="C11" s="7" t="s">
        <v>1</v>
      </c>
      <c r="D11" s="2" t="s">
        <v>22</v>
      </c>
      <c r="E11" s="2">
        <v>14000</v>
      </c>
      <c r="F11" s="9">
        <v>36.900000000000006</v>
      </c>
      <c r="G11" s="13">
        <v>619920</v>
      </c>
      <c r="H11" s="16">
        <v>38.409999999999997</v>
      </c>
      <c r="I11" s="13">
        <v>645260</v>
      </c>
      <c r="J11" s="13">
        <f>K11/1.2/E11</f>
        <v>36.666666666666671</v>
      </c>
      <c r="K11" s="13">
        <v>616000</v>
      </c>
      <c r="L11" s="1"/>
    </row>
    <row r="12" spans="1:12" ht="20.25" customHeight="1" x14ac:dyDescent="0.25">
      <c r="B12" s="8"/>
      <c r="C12" s="7"/>
      <c r="D12" s="12"/>
      <c r="E12" s="2"/>
      <c r="F12" s="9"/>
      <c r="G12" s="13">
        <f>SUM(G10:G11)</f>
        <v>1498398</v>
      </c>
      <c r="H12" s="1"/>
      <c r="I12" s="13">
        <f>SUM(I10:I11)</f>
        <v>1649288</v>
      </c>
      <c r="J12" s="13"/>
      <c r="K12" s="13">
        <f>SUM(K10:K11)</f>
        <v>1482760</v>
      </c>
      <c r="L12" s="1"/>
    </row>
    <row r="13" spans="1:12" x14ac:dyDescent="0.25">
      <c r="B13" s="10"/>
      <c r="C13" s="24" t="s">
        <v>14</v>
      </c>
      <c r="D13" s="25"/>
      <c r="E13" s="10"/>
      <c r="F13" s="14">
        <f>F15/1.2</f>
        <v>1248665</v>
      </c>
      <c r="G13" s="10" t="s">
        <v>0</v>
      </c>
      <c r="H13" s="14">
        <f>H15/1.2</f>
        <v>1374406.6666666667</v>
      </c>
      <c r="I13" s="10"/>
      <c r="J13" s="13">
        <f>J15/1.2</f>
        <v>1235633.3333333335</v>
      </c>
      <c r="K13" s="10"/>
      <c r="L13" s="13">
        <f>(F13+H13+J13)/3</f>
        <v>1286235.0000000002</v>
      </c>
    </row>
    <row r="14" spans="1:12" x14ac:dyDescent="0.25">
      <c r="B14" s="10"/>
      <c r="C14" s="24" t="s">
        <v>15</v>
      </c>
      <c r="D14" s="25"/>
      <c r="E14" s="10"/>
      <c r="F14" s="14">
        <f>F15-F13</f>
        <v>249733</v>
      </c>
      <c r="G14" s="10"/>
      <c r="H14" s="14">
        <f>H15-H13</f>
        <v>274881.33333333326</v>
      </c>
      <c r="I14" s="10"/>
      <c r="J14" s="13">
        <f>J15-J13</f>
        <v>247126.66666666651</v>
      </c>
      <c r="K14" s="10"/>
      <c r="L14" s="13">
        <f>L15-L13</f>
        <v>257246.99999999977</v>
      </c>
    </row>
    <row r="15" spans="1:12" x14ac:dyDescent="0.25">
      <c r="B15" s="10"/>
      <c r="C15" s="24" t="s">
        <v>16</v>
      </c>
      <c r="D15" s="25"/>
      <c r="E15" s="10"/>
      <c r="F15" s="14">
        <f>G12</f>
        <v>1498398</v>
      </c>
      <c r="G15" s="10"/>
      <c r="H15" s="14">
        <f>I12</f>
        <v>1649288</v>
      </c>
      <c r="I15" s="10"/>
      <c r="J15" s="13">
        <f>K12</f>
        <v>1482760</v>
      </c>
      <c r="K15" s="10"/>
      <c r="L15" s="13">
        <f>(F15+H15+J15)/3</f>
        <v>1543482</v>
      </c>
    </row>
    <row r="16" spans="1:12" ht="22.5" customHeight="1" x14ac:dyDescent="0.25">
      <c r="B16" s="10"/>
      <c r="C16" s="11" t="s">
        <v>17</v>
      </c>
      <c r="D16" s="10"/>
      <c r="E16" s="10"/>
      <c r="F16" s="20"/>
      <c r="G16" s="20"/>
      <c r="H16" s="20"/>
      <c r="I16" s="20"/>
      <c r="J16" s="20"/>
      <c r="K16" s="20"/>
      <c r="L16" s="10"/>
    </row>
    <row r="17" spans="2:12" ht="21.75" customHeight="1" x14ac:dyDescent="0.25">
      <c r="B17" s="10"/>
      <c r="C17" s="11" t="s">
        <v>18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2:12" ht="22.5" customHeight="1" x14ac:dyDescent="0.25">
      <c r="B18" s="10"/>
      <c r="C18" s="11" t="s">
        <v>19</v>
      </c>
      <c r="D18" s="10"/>
      <c r="E18" s="10"/>
      <c r="F18" s="29"/>
      <c r="G18" s="30"/>
      <c r="H18" s="29"/>
      <c r="I18" s="30"/>
      <c r="J18" s="31"/>
      <c r="K18" s="32"/>
      <c r="L18" s="10"/>
    </row>
    <row r="19" spans="2:12" ht="23.25" customHeight="1" x14ac:dyDescent="0.25">
      <c r="B19" s="10"/>
      <c r="C19" s="11" t="s">
        <v>20</v>
      </c>
      <c r="D19" s="10"/>
      <c r="E19" s="10"/>
      <c r="F19" s="11"/>
      <c r="G19" s="11"/>
      <c r="H19" s="11"/>
      <c r="I19" s="11"/>
      <c r="J19" s="10"/>
      <c r="K19" s="10"/>
      <c r="L19" s="10"/>
    </row>
    <row r="20" spans="2:12" ht="19.5" customHeight="1" x14ac:dyDescent="0.25">
      <c r="B20" s="10"/>
      <c r="C20" s="11" t="s">
        <v>27</v>
      </c>
      <c r="D20" s="10"/>
      <c r="E20" s="10"/>
      <c r="F20" s="29" t="s">
        <v>21</v>
      </c>
      <c r="G20" s="30"/>
      <c r="H20" s="29" t="s">
        <v>21</v>
      </c>
      <c r="I20" s="30"/>
      <c r="J20" s="29" t="s">
        <v>21</v>
      </c>
      <c r="K20" s="30"/>
      <c r="L20" s="10"/>
    </row>
    <row r="22" spans="2:12" x14ac:dyDescent="0.25">
      <c r="B22" s="26" t="s">
        <v>28</v>
      </c>
      <c r="C22" s="26"/>
      <c r="D22" s="26"/>
      <c r="E22" s="26"/>
      <c r="F22" s="26"/>
    </row>
    <row r="24" spans="2:12" x14ac:dyDescent="0.25">
      <c r="E24" t="s">
        <v>29</v>
      </c>
    </row>
  </sheetData>
  <mergeCells count="17">
    <mergeCell ref="B22:F22"/>
    <mergeCell ref="L6:L7"/>
    <mergeCell ref="F18:G18"/>
    <mergeCell ref="H18:I18"/>
    <mergeCell ref="J18:K18"/>
    <mergeCell ref="F20:G20"/>
    <mergeCell ref="H20:I20"/>
    <mergeCell ref="J20:K20"/>
    <mergeCell ref="C13:D13"/>
    <mergeCell ref="C14:D14"/>
    <mergeCell ref="C15:D15"/>
    <mergeCell ref="B2:L2"/>
    <mergeCell ref="B3:L3"/>
    <mergeCell ref="B5:L5"/>
    <mergeCell ref="F6:G6"/>
    <mergeCell ref="H6:I6"/>
    <mergeCell ref="J6:K6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2021-11-19T07:44:16Z</dcterms:modified>
</cp:coreProperties>
</file>