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6" i="1" l="1"/>
  <c r="H16" i="1"/>
  <c r="H14" i="1" s="1"/>
  <c r="H15" i="1" s="1"/>
  <c r="F16" i="1"/>
  <c r="J13" i="1"/>
  <c r="J14" i="1" s="1"/>
  <c r="H13" i="1"/>
  <c r="F13" i="1"/>
  <c r="F14" i="1" s="1"/>
  <c r="F15" i="1" l="1"/>
  <c r="J15" i="1"/>
</calcChain>
</file>

<file path=xl/sharedStrings.xml><?xml version="1.0" encoding="utf-8"?>
<sst xmlns="http://schemas.openxmlformats.org/spreadsheetml/2006/main" count="38" uniqueCount="31">
  <si>
    <t>№ п/п</t>
  </si>
  <si>
    <t xml:space="preserve"> </t>
  </si>
  <si>
    <t>Поставщик 1</t>
  </si>
  <si>
    <t>Поставщик 2</t>
  </si>
  <si>
    <t>Поставщик 3</t>
  </si>
  <si>
    <t>Наименование товаров (работ, услуг)</t>
  </si>
  <si>
    <t>Ед. изм.</t>
  </si>
  <si>
    <t>Кол-во</t>
  </si>
  <si>
    <t>Цена, руб., без НДС,</t>
  </si>
  <si>
    <t>Сумма, руб., c НДС</t>
  </si>
  <si>
    <t>ИТОГО без НДС</t>
  </si>
  <si>
    <t>НДС</t>
  </si>
  <si>
    <t>ИТОГО с НДС</t>
  </si>
  <si>
    <t>Срок поставки (отличия)</t>
  </si>
  <si>
    <t>Условия поставки  (отличия)</t>
  </si>
  <si>
    <t>Условия оплаты по договору (отличия)</t>
  </si>
  <si>
    <t>Дополнительные условия (отличия)</t>
  </si>
  <si>
    <t>Соответствие техническому заданию</t>
  </si>
  <si>
    <t>шт.</t>
  </si>
  <si>
    <t>соответствует</t>
  </si>
  <si>
    <t>Обоснование начальной (максимальной) цены контракта</t>
  </si>
  <si>
    <t>Расчет начальной (максимальной) цены контракта</t>
  </si>
  <si>
    <t>расчет произведен в соответствии с п.4.5.1 "Методики определения и обоснования Н(М)Ц закупок" (приложение №1 к утвержденному Советом директоров Положению о закупке АО"НПО НИИИП-НЗиК" (протокол №8 от 23.06.2021г.)</t>
  </si>
  <si>
    <t>Итоговая НМЦ</t>
  </si>
  <si>
    <t>Сумма, руб., с  НДС</t>
  </si>
  <si>
    <t>Сумма, руб.,с  НДС</t>
  </si>
  <si>
    <t>Начальник бюро ценообразования                                                                       Пчелинцева О.К.</t>
  </si>
  <si>
    <t xml:space="preserve">На основании представленных коммерческих предложений цена контракта должна составлять 2 065 000,00 рублей  </t>
  </si>
  <si>
    <t xml:space="preserve"> Начальник бюро ценообразования                                                           Пчелинцева О.К.</t>
  </si>
  <si>
    <t xml:space="preserve">  приобретение нового грузопассажирского  автомобиля  Газель Некст ГАЗ-А32R22 или эквивалента (комплектация согласно тех. задания)</t>
  </si>
  <si>
    <t>Приобретение нового грузопассажирского  автомобиля  Газель Некст ГАЗ-А32R22 (комплектация согласно тех. задания)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</si>
</sst>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abSelected="1" topLeftCell="A7" workbookViewId="0">
      <selection activeCell="H20" sqref="H20:I20"/>
    </sheetView>
  </sheetViews>
  <sheetFormatPr defaultRowHeight="15" x14ac:dyDescent="0.25"/>
  <cols>
    <col min="3" max="3" width="33.140625" customWidth="1"/>
    <col min="4" max="4" width="13" hidden="1" customWidth="1"/>
    <col min="5" max="5" width="15.140625" customWidth="1"/>
    <col min="6" max="6" width="15.42578125" customWidth="1"/>
    <col min="7" max="7" width="16" customWidth="1"/>
    <col min="8" max="8" width="19" customWidth="1"/>
    <col min="9" max="9" width="13.5703125" customWidth="1"/>
    <col min="10" max="10" width="14.140625" customWidth="1"/>
    <col min="11" max="11" width="15.7109375" customWidth="1"/>
    <col min="12" max="12" width="15.140625" customWidth="1"/>
  </cols>
  <sheetData>
    <row r="1" spans="2:12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2" x14ac:dyDescent="0.25">
      <c r="B2" s="1"/>
      <c r="C2" s="1" t="s">
        <v>1</v>
      </c>
      <c r="D2" s="1"/>
      <c r="E2" s="1"/>
      <c r="F2" s="1"/>
      <c r="G2" s="1"/>
      <c r="H2" s="1"/>
      <c r="I2" s="1"/>
      <c r="J2" s="1"/>
      <c r="K2" s="1"/>
    </row>
    <row r="3" spans="2:12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5" spans="2:12" ht="18.75" x14ac:dyDescent="0.3">
      <c r="B5" s="35" t="s">
        <v>20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ht="18.75" x14ac:dyDescent="0.3">
      <c r="B6" s="35" t="s">
        <v>21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x14ac:dyDescent="0.25">
      <c r="B7" s="36" t="s">
        <v>29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2:12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2:12" ht="30" customHeight="1" x14ac:dyDescent="0.25">
      <c r="B9" s="29" t="s">
        <v>22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2" x14ac:dyDescent="0.25">
      <c r="B10" s="9"/>
      <c r="C10" s="9"/>
      <c r="D10" s="9"/>
      <c r="E10" s="9"/>
      <c r="F10" s="10"/>
      <c r="G10" s="10"/>
      <c r="H10" s="10"/>
      <c r="I10" s="10"/>
      <c r="J10" s="10"/>
      <c r="K10" s="10"/>
      <c r="L10" s="9"/>
    </row>
    <row r="11" spans="2:12" ht="15.75" x14ac:dyDescent="0.25">
      <c r="B11" s="11"/>
      <c r="C11" s="12"/>
      <c r="D11" s="12"/>
      <c r="E11" s="13"/>
      <c r="F11" s="30" t="s">
        <v>2</v>
      </c>
      <c r="G11" s="31"/>
      <c r="H11" s="30" t="s">
        <v>3</v>
      </c>
      <c r="I11" s="31"/>
      <c r="J11" s="32" t="s">
        <v>4</v>
      </c>
      <c r="K11" s="32"/>
      <c r="L11" s="33" t="s">
        <v>23</v>
      </c>
    </row>
    <row r="12" spans="2:12" ht="25.5" x14ac:dyDescent="0.25">
      <c r="B12" s="14" t="s">
        <v>0</v>
      </c>
      <c r="C12" s="15" t="s">
        <v>5</v>
      </c>
      <c r="D12" s="14" t="s">
        <v>6</v>
      </c>
      <c r="E12" s="14" t="s">
        <v>7</v>
      </c>
      <c r="F12" s="2" t="s">
        <v>8</v>
      </c>
      <c r="G12" s="2" t="s">
        <v>24</v>
      </c>
      <c r="H12" s="2" t="s">
        <v>8</v>
      </c>
      <c r="I12" s="2" t="s">
        <v>9</v>
      </c>
      <c r="J12" s="5" t="s">
        <v>8</v>
      </c>
      <c r="K12" s="5" t="s">
        <v>25</v>
      </c>
      <c r="L12" s="33"/>
    </row>
    <row r="13" spans="2:12" ht="54" customHeight="1" x14ac:dyDescent="0.25">
      <c r="B13" s="16">
        <v>1</v>
      </c>
      <c r="C13" s="3" t="s">
        <v>30</v>
      </c>
      <c r="D13" s="2" t="s">
        <v>18</v>
      </c>
      <c r="E13" s="16">
        <v>1</v>
      </c>
      <c r="F13" s="4">
        <f>G13/1.2</f>
        <v>1726666.6666666667</v>
      </c>
      <c r="G13" s="4">
        <v>2072000</v>
      </c>
      <c r="H13" s="4">
        <f>I13/1.2</f>
        <v>1733333.3333333335</v>
      </c>
      <c r="I13" s="4">
        <v>2080000</v>
      </c>
      <c r="J13" s="4">
        <f>K13/1.2</f>
        <v>1720833.3333333335</v>
      </c>
      <c r="K13" s="4">
        <v>2065000</v>
      </c>
      <c r="L13" s="6"/>
    </row>
    <row r="14" spans="2:12" x14ac:dyDescent="0.25">
      <c r="B14" s="17"/>
      <c r="C14" s="18" t="s">
        <v>10</v>
      </c>
      <c r="D14" s="17"/>
      <c r="E14" s="17"/>
      <c r="F14" s="19">
        <f>F13</f>
        <v>1726666.6666666667</v>
      </c>
      <c r="G14" s="7" t="s">
        <v>1</v>
      </c>
      <c r="H14" s="19">
        <f>H16/1.2</f>
        <v>1733333.3333333335</v>
      </c>
      <c r="I14" s="6"/>
      <c r="J14" s="6">
        <f>J13</f>
        <v>1720833.3333333335</v>
      </c>
      <c r="K14" s="6"/>
      <c r="L14" s="6">
        <v>1720833.3333333335</v>
      </c>
    </row>
    <row r="15" spans="2:12" x14ac:dyDescent="0.25">
      <c r="B15" s="17"/>
      <c r="C15" s="18" t="s">
        <v>11</v>
      </c>
      <c r="D15" s="17"/>
      <c r="E15" s="17"/>
      <c r="F15" s="20">
        <f>F16-F14</f>
        <v>345333.33333333326</v>
      </c>
      <c r="G15" s="20"/>
      <c r="H15" s="19">
        <f>H16-H14</f>
        <v>346666.66666666651</v>
      </c>
      <c r="I15" s="6"/>
      <c r="J15" s="6">
        <f>J16-J14</f>
        <v>344166.66666666651</v>
      </c>
      <c r="K15" s="6"/>
      <c r="L15" s="6">
        <v>344166.66666666651</v>
      </c>
    </row>
    <row r="16" spans="2:12" x14ac:dyDescent="0.25">
      <c r="B16" s="17"/>
      <c r="C16" s="18" t="s">
        <v>12</v>
      </c>
      <c r="D16" s="17"/>
      <c r="E16" s="17"/>
      <c r="F16" s="19">
        <f>G13</f>
        <v>2072000</v>
      </c>
      <c r="G16" s="20"/>
      <c r="H16" s="19">
        <f>I13</f>
        <v>2080000</v>
      </c>
      <c r="I16" s="6"/>
      <c r="J16" s="6">
        <f>K13</f>
        <v>2065000</v>
      </c>
      <c r="K16" s="6"/>
      <c r="L16" s="6">
        <v>2065000</v>
      </c>
    </row>
    <row r="17" spans="2:12" x14ac:dyDescent="0.25">
      <c r="B17" s="17" t="s">
        <v>13</v>
      </c>
      <c r="C17" s="17"/>
      <c r="D17" s="17"/>
      <c r="E17" s="17"/>
      <c r="F17" s="34"/>
      <c r="G17" s="28"/>
      <c r="H17" s="34"/>
      <c r="I17" s="28"/>
      <c r="J17" s="34"/>
      <c r="K17" s="28"/>
      <c r="L17" s="21"/>
    </row>
    <row r="18" spans="2:12" x14ac:dyDescent="0.25">
      <c r="B18" s="17" t="s">
        <v>14</v>
      </c>
      <c r="C18" s="17"/>
      <c r="D18" s="17"/>
      <c r="E18" s="17"/>
      <c r="F18" s="27"/>
      <c r="G18" s="28"/>
      <c r="H18" s="27"/>
      <c r="I18" s="28"/>
      <c r="J18" s="27"/>
      <c r="K18" s="28"/>
      <c r="L18" s="22"/>
    </row>
    <row r="19" spans="2:12" x14ac:dyDescent="0.25">
      <c r="B19" s="17" t="s">
        <v>15</v>
      </c>
      <c r="C19" s="17"/>
      <c r="D19" s="17"/>
      <c r="E19" s="17"/>
      <c r="F19" s="34"/>
      <c r="G19" s="28"/>
      <c r="H19" s="27"/>
      <c r="I19" s="28"/>
      <c r="J19" s="27" t="s">
        <v>1</v>
      </c>
      <c r="K19" s="28"/>
      <c r="L19" s="22"/>
    </row>
    <row r="20" spans="2:12" x14ac:dyDescent="0.25">
      <c r="B20" s="17" t="s">
        <v>16</v>
      </c>
      <c r="C20" s="17"/>
      <c r="D20" s="17"/>
      <c r="E20" s="17"/>
      <c r="F20" s="27"/>
      <c r="G20" s="28"/>
      <c r="H20" s="27"/>
      <c r="I20" s="28"/>
      <c r="J20" s="27" t="s">
        <v>1</v>
      </c>
      <c r="K20" s="28"/>
      <c r="L20" s="22"/>
    </row>
    <row r="21" spans="2:12" ht="25.5" customHeight="1" x14ac:dyDescent="0.25">
      <c r="B21" s="38" t="s">
        <v>17</v>
      </c>
      <c r="C21" s="39"/>
      <c r="D21" s="23"/>
      <c r="E21" s="24"/>
      <c r="F21" s="27" t="s">
        <v>19</v>
      </c>
      <c r="G21" s="28"/>
      <c r="H21" s="27" t="s">
        <v>19</v>
      </c>
      <c r="I21" s="28"/>
      <c r="J21" s="27" t="s">
        <v>19</v>
      </c>
      <c r="K21" s="28"/>
      <c r="L21" s="22"/>
    </row>
    <row r="22" spans="2:12" ht="15.75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2" ht="15.75" x14ac:dyDescent="0.25">
      <c r="B23" s="25"/>
      <c r="C23" t="s">
        <v>27</v>
      </c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.75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2:12" x14ac:dyDescent="0.25">
      <c r="D25" t="s">
        <v>26</v>
      </c>
      <c r="E25" s="37" t="s">
        <v>28</v>
      </c>
      <c r="F25" s="37"/>
      <c r="G25" s="37"/>
      <c r="H25" s="37"/>
      <c r="I25" s="37"/>
      <c r="J25" s="37"/>
      <c r="K25" s="37"/>
    </row>
    <row r="26" spans="2:12" x14ac:dyDescent="0.25">
      <c r="H26" s="26"/>
    </row>
  </sheetData>
  <mergeCells count="25">
    <mergeCell ref="B5:L5"/>
    <mergeCell ref="B6:L6"/>
    <mergeCell ref="B7:L7"/>
    <mergeCell ref="E25:K25"/>
    <mergeCell ref="B21:C21"/>
    <mergeCell ref="F21:G21"/>
    <mergeCell ref="H21:I21"/>
    <mergeCell ref="J21:K21"/>
    <mergeCell ref="F17:G17"/>
    <mergeCell ref="H17:I17"/>
    <mergeCell ref="J17:K17"/>
    <mergeCell ref="F18:G18"/>
    <mergeCell ref="H18:I18"/>
    <mergeCell ref="J18:K18"/>
    <mergeCell ref="F19:G19"/>
    <mergeCell ref="H19:I19"/>
    <mergeCell ref="J19:K19"/>
    <mergeCell ref="F20:G20"/>
    <mergeCell ref="H20:I20"/>
    <mergeCell ref="J20:K20"/>
    <mergeCell ref="B9:L9"/>
    <mergeCell ref="F11:G11"/>
    <mergeCell ref="H11:I11"/>
    <mergeCell ref="J11:K11"/>
    <mergeCell ref="L11:L12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2021-09-07T03:09:12Z</dcterms:modified>
</cp:coreProperties>
</file>