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1340" windowHeight="9285"/>
  </bookViews>
  <sheets>
    <sheet name="Ведомость объемов работ 5 граф" sheetId="1" r:id="rId1"/>
  </sheets>
  <definedNames>
    <definedName name="Constr" localSheetId="0">'Ведомость объемов работ 5 граф'!#REF!</definedName>
    <definedName name="FOT" localSheetId="0">'Ведомость объемов работ 5 граф'!#REF!</definedName>
    <definedName name="Ind" localSheetId="0">'Ведомость объемов работ 5 граф'!#REF!</definedName>
    <definedName name="Obj" localSheetId="0">'Ведомость объемов работ 5 граф'!#REF!</definedName>
    <definedName name="Obosn" localSheetId="0">'Ведомость объемов работ 5 граф'!#REF!</definedName>
    <definedName name="SmPr" localSheetId="0">'Ведомость объемов работ 5 граф'!#REF!</definedName>
    <definedName name="_xlnm.Print_Titles" localSheetId="0">'Ведомость объемов работ 5 граф'!$4:$4</definedName>
    <definedName name="_xlnm.Print_Area" localSheetId="0">'Ведомость объемов работ 5 граф'!$A$1:$E$270</definedName>
  </definedNames>
  <calcPr calcId="145621"/>
</workbook>
</file>

<file path=xl/calcChain.xml><?xml version="1.0" encoding="utf-8"?>
<calcChain xmlns="http://schemas.openxmlformats.org/spreadsheetml/2006/main">
  <c r="D250" i="1" l="1"/>
  <c r="D239" i="1"/>
  <c r="D238" i="1"/>
  <c r="D233" i="1"/>
  <c r="D180" i="1"/>
  <c r="D145" i="1"/>
  <c r="D139" i="1"/>
  <c r="D133" i="1"/>
  <c r="D128" i="1"/>
  <c r="D123" i="1"/>
  <c r="D118" i="1"/>
  <c r="D83" i="1"/>
  <c r="D82" i="1"/>
  <c r="D77" i="1"/>
  <c r="D12" i="1"/>
</calcChain>
</file>

<file path=xl/sharedStrings.xml><?xml version="1.0" encoding="utf-8"?>
<sst xmlns="http://schemas.openxmlformats.org/spreadsheetml/2006/main" count="740" uniqueCount="479">
  <si>
    <t>№ пп</t>
  </si>
  <si>
    <t>Наименование</t>
  </si>
  <si>
    <t>Ед. изм.</t>
  </si>
  <si>
    <t>Кол.</t>
  </si>
  <si>
    <t>Примечание</t>
  </si>
  <si>
    <t>Раздел 1. Ремонт системы отопления</t>
  </si>
  <si>
    <t>Демонтаж</t>
  </si>
  <si>
    <t>1</t>
  </si>
  <si>
    <t>Демонтаж: радиаторов весом до 80 кг</t>
  </si>
  <si>
    <t>100 шт</t>
  </si>
  <si>
    <t>2</t>
  </si>
  <si>
    <t>Разборка трубопроводов из водогазопроводных труб диаметром: до 32 мм</t>
  </si>
  <si>
    <t>100 м</t>
  </si>
  <si>
    <t>3</t>
  </si>
  <si>
    <t>Разборка трубопроводов из водогазопроводных труб диаметром: до 63 мм</t>
  </si>
  <si>
    <t>4</t>
  </si>
  <si>
    <t>Разборка трубопроводов из водогазопроводных труб диаметром: до 100 мм</t>
  </si>
  <si>
    <t>5</t>
  </si>
  <si>
    <t>Снятие кранов водоразборных или туалетных</t>
  </si>
  <si>
    <t>6</t>
  </si>
  <si>
    <t>Демонтаж манометров</t>
  </si>
  <si>
    <t>компл.</t>
  </si>
  <si>
    <t>7</t>
  </si>
  <si>
    <t>Демонтаж термометров</t>
  </si>
  <si>
    <t>8</t>
  </si>
  <si>
    <t>Демонтаж: грязевиков</t>
  </si>
  <si>
    <t>9</t>
  </si>
  <si>
    <t>Погрузо-разгрузочные работы при автомобильных перевозках: Погрузка мусора строительного с погрузкой вручную</t>
  </si>
  <si>
    <t>1 т груза</t>
  </si>
  <si>
    <t>Монтаж</t>
  </si>
  <si>
    <t>10</t>
  </si>
  <si>
    <t>Пробивка отверстий в кирпичных стенах для водогазопроводных труб вручную при толщине стен: в 0,5 кирпича</t>
  </si>
  <si>
    <t>11</t>
  </si>
  <si>
    <t>Пробивка отверстий в кирпичных стенах для водогазопроводных труб вручную при толщине стен: в 1 кирпич</t>
  </si>
  <si>
    <t>12</t>
  </si>
  <si>
    <t>Сверление установками алмазного бурения в железобетонных конструкциях вертикальных отверстий глубиной 200 мм диаметром: 20 мм</t>
  </si>
  <si>
    <t>13</t>
  </si>
  <si>
    <t>Сверление установками алмазного бурения в железобетонных конструкциях вертикальных отверстий глубиной 200 мм диаметром: 40 мм</t>
  </si>
  <si>
    <t>14</t>
  </si>
  <si>
    <t>Сверление установками алмазного бурения в железобетонных конструкциях вертикальных отверстий глубиной 200 мм диаметром: 80 мм</t>
  </si>
  <si>
    <t>15</t>
  </si>
  <si>
    <t>Прокладка трубопроводов отопления из стальных водогазопроводных неоцинкованных труб диаметром: 15 мм</t>
  </si>
  <si>
    <t>16</t>
  </si>
  <si>
    <t>Узлы укрупненные монтажные (трубопроводы) из стальных водогазопроводных : неоцинкованных труб с гильзами для систем отопления диаметром 15 мм</t>
  </si>
  <si>
    <t>м</t>
  </si>
  <si>
    <t>17</t>
  </si>
  <si>
    <t>Кран шаровый муфтовый Ру 1.6 Ø15 ITAP</t>
  </si>
  <si>
    <t>шт</t>
  </si>
  <si>
    <t>18</t>
  </si>
  <si>
    <t>Прокладка трубопроводов отопления из стальных водогазопроводных неоцинкованных труб диаметром: 20 мм</t>
  </si>
  <si>
    <t>19</t>
  </si>
  <si>
    <t>Узлы укрупненные монтажные (трубопроводы) из стальных водогазопроводных : неоцинкованных труб с гильзами для систем отопления диаметром 20 мм</t>
  </si>
  <si>
    <t>20</t>
  </si>
  <si>
    <t>Отвод стальной 90° водогазопроводный Ø20</t>
  </si>
  <si>
    <t>21</t>
  </si>
  <si>
    <t>Кран шаровый муфтовый c накидной гайкой Ру 1.6 Ø20 ITAP</t>
  </si>
  <si>
    <t>22</t>
  </si>
  <si>
    <t>Вентиль регулирующий ручной, проходной РУ 1.6 Ø20 ITAP</t>
  </si>
  <si>
    <t>23</t>
  </si>
  <si>
    <t>Клапан балансировочный ручной Ру 1.6 Ø20 Штремакс-R Герц 411762</t>
  </si>
  <si>
    <t>24</t>
  </si>
  <si>
    <t>Прокладка трубопроводов отопления из стальных водогазопроводных неоцинкованных труб диаметром: 25 мм</t>
  </si>
  <si>
    <t>25</t>
  </si>
  <si>
    <t>Узлы укрупненные монтажные (трубопроводы) из стальных водогазопроводных : неоцинкованных труб с гильзами для систем отопления диаметром 25 мм</t>
  </si>
  <si>
    <t>26</t>
  </si>
  <si>
    <t>Отвод стальной 90° водогазопроводный Ø25</t>
  </si>
  <si>
    <t>27</t>
  </si>
  <si>
    <t>Прокладка трубопроводов отопления из стальных водогазопроводных неоцинкованных труб диаметром: 32 мм</t>
  </si>
  <si>
    <t>28</t>
  </si>
  <si>
    <t>Узлы укрупненные монтажные (трубопроводы) из стальных водогазопроводных : неоцинкованных труб с гильзами для систем отопления диаметром 32 мм</t>
  </si>
  <si>
    <t>29</t>
  </si>
  <si>
    <t>Кран шаровый приварной из стали Ø32 (LD, Ру 1.6 Мпа)</t>
  </si>
  <si>
    <t>30</t>
  </si>
  <si>
    <t>Отвод стальной 90° водогазопроводный Ø32</t>
  </si>
  <si>
    <t>31</t>
  </si>
  <si>
    <t>Клапан балансировочный ручной Ру 1.6 Ø32 Герц</t>
  </si>
  <si>
    <t>32</t>
  </si>
  <si>
    <t>Прокладка трубопроводов отопления из стальных водогазопроводных неоцинкованных труб диаметром: 40 мм</t>
  </si>
  <si>
    <t>33</t>
  </si>
  <si>
    <t>Узлы укрупненные монтажные (трубопроводы) из стальных водогазопроводных : неоцинкованных труб с гильзами для систем отопления диаметром 40 мм</t>
  </si>
  <si>
    <t>34</t>
  </si>
  <si>
    <t>Кран шаровый приварной из стали Ø40 (LD, Ру 1.6 Мпа)</t>
  </si>
  <si>
    <t>35</t>
  </si>
  <si>
    <t>Отвод стальной 90° водогазопроводный Ø40</t>
  </si>
  <si>
    <t>36</t>
  </si>
  <si>
    <t>Клапан балансировочный ручной Ру 1.6 Ø40 Герц</t>
  </si>
  <si>
    <t>37</t>
  </si>
  <si>
    <t>Прокладка трубопроводов отопления и газоснабжения из стальных бесшовных труб диаметром: 50 мм</t>
  </si>
  <si>
    <t>38</t>
  </si>
  <si>
    <t>Трубопроводы из стальных электросварных труб с гильзами для отопления и водоснабжения, наружный диаметр: 57 мм, толщина стенки 3,5 мм</t>
  </si>
  <si>
    <t>39</t>
  </si>
  <si>
    <t>Кран шаровый приварной из стали Ø50 (LD, Ру 1.6 Мпа)</t>
  </si>
  <si>
    <t>40</t>
  </si>
  <si>
    <t>Прокладка трубопроводов отопления и газоснабжения из стальных бесшовных труб диаметром: 65 мм</t>
  </si>
  <si>
    <t>41</t>
  </si>
  <si>
    <t>Трубопроводы из стальных электросварных труб с гильзами для отопления и водоснабжения, наружный диаметр: 76 мм, толщина стенки 3,5 мм</t>
  </si>
  <si>
    <t>42</t>
  </si>
  <si>
    <t>Кран шаровый приварной из стали Ø65 (LD, Ру 1.6 Мпа)</t>
  </si>
  <si>
    <t>43</t>
  </si>
  <si>
    <t>Отвод стальной 90° водогазопроводный Ø65</t>
  </si>
  <si>
    <t>44</t>
  </si>
  <si>
    <t>Крепления для трубопроводов: кронштейны, планки, хомуты</t>
  </si>
  <si>
    <t>кг</t>
  </si>
  <si>
    <t>45</t>
  </si>
  <si>
    <t>Огрунтовка металлических поверхностей за один раз: грунтовкой ГФ-021</t>
  </si>
  <si>
    <t>100 м2</t>
  </si>
  <si>
    <t>46</t>
  </si>
  <si>
    <t>Окраска металлических огрунтованных поверхностей: эмалью ЭП-5116</t>
  </si>
  <si>
    <t>47</t>
  </si>
  <si>
    <t>Установка кранов воздушных (д15, кран Маевского)</t>
  </si>
  <si>
    <t>48</t>
  </si>
  <si>
    <t>Установка радиаторов: стальных</t>
  </si>
  <si>
    <t>100 кВт</t>
  </si>
  <si>
    <t>49</t>
  </si>
  <si>
    <t>Радиатор биметаллический RIFAR BASE 500 - 7-секционный</t>
  </si>
  <si>
    <t>50</t>
  </si>
  <si>
    <t>Радиатор биметаллический RIFAR BASE 500 - 8-секционный</t>
  </si>
  <si>
    <t>51</t>
  </si>
  <si>
    <t>Радиатор биметаллический RIFAR BASE 500 - 9-секционный</t>
  </si>
  <si>
    <t>52</t>
  </si>
  <si>
    <t>Радиатор биметаллический RIFAR BASE 500 - 10-секционный</t>
  </si>
  <si>
    <t>53</t>
  </si>
  <si>
    <t>Радиатор биметаллический RIFAR BASE 500 - 11-секционный</t>
  </si>
  <si>
    <t>54</t>
  </si>
  <si>
    <t>Радиатор биметаллический RIFAR BASE 500 - 12-секционный</t>
  </si>
  <si>
    <t>55</t>
  </si>
  <si>
    <t>Радиатор биметаллический RIFAR BASE 500 - 13-секционный</t>
  </si>
  <si>
    <t>56</t>
  </si>
  <si>
    <t>Радиатор биметаллический RIFAR BASE 500 - 14-секционный</t>
  </si>
  <si>
    <t>57</t>
  </si>
  <si>
    <t>Радиатор биметаллический RIFAR BASE 500 - 15-секционный</t>
  </si>
  <si>
    <t>58</t>
  </si>
  <si>
    <t>Пробка радиаторная для врезки кранов "Маевского"</t>
  </si>
  <si>
    <t>59</t>
  </si>
  <si>
    <t>Изоляция трубопроводов цилиндрами и полуцилиндрами из минеральной ваты на синтетическом связующем</t>
  </si>
  <si>
    <t>м3</t>
  </si>
  <si>
    <t>60</t>
  </si>
  <si>
    <t>Цилиндры теплоизоляционные кашированные из минеральной ваты δ=40 мм Ø33,5 EnergoRoll</t>
  </si>
  <si>
    <t>61</t>
  </si>
  <si>
    <t>Цилиндры теплоизоляционные кашированные из минеральной ваты δ=40 мм Ø48 EnergoRoll</t>
  </si>
  <si>
    <t>62</t>
  </si>
  <si>
    <t>Цилиндры теплоизоляционные кашированные из минеральной ваты δ=40 мм Ø76 EnergoRoll</t>
  </si>
  <si>
    <t>63</t>
  </si>
  <si>
    <t>Монтаж мелких металлоконструкций массой до 10 кг</t>
  </si>
  <si>
    <t>т</t>
  </si>
  <si>
    <t>64</t>
  </si>
  <si>
    <t>Опоры скользящие Т13.04</t>
  </si>
  <si>
    <t>65</t>
  </si>
  <si>
    <t>Врезка в действующие внутренние сети трубопроводов отопления и водоснабжения диаметром: 100 мм</t>
  </si>
  <si>
    <t>66</t>
  </si>
  <si>
    <t>Гидравлическое испытание трубопроводов систем отопления, водопровода и горячего водоснабжения диаметром: до 50 мм</t>
  </si>
  <si>
    <t>67</t>
  </si>
  <si>
    <t>Гидравлическое испытание трубопроводов систем отопления, водопровода и горячего водоснабжения диаметром: до 100 мм</t>
  </si>
  <si>
    <t>Узел управления</t>
  </si>
  <si>
    <t>68</t>
  </si>
  <si>
    <t>Прокладка трубопроводов отопления и газоснабжения из стальных бесшовных труб диаметром: 100 мм</t>
  </si>
  <si>
    <t>69</t>
  </si>
  <si>
    <t>Трубопроводы из стальных электросварных труб с гильзами для отопления и водоснабжения, наружный диаметр: 108 мм, толщина стенки 4 мм</t>
  </si>
  <si>
    <t>70</t>
  </si>
  <si>
    <t>71</t>
  </si>
  <si>
    <t>Кран шаровый приварной из стали Ø100 (LD, Ру 1.6 Мпа)</t>
  </si>
  <si>
    <t>72</t>
  </si>
  <si>
    <t>Отвод стальной 90° водогазопроводный Ø108</t>
  </si>
  <si>
    <t>73</t>
  </si>
  <si>
    <t>Прокладка трубопроводов отопления и газоснабжения из стальных бесшовных труб диаметром: 150 мм</t>
  </si>
  <si>
    <t>74</t>
  </si>
  <si>
    <t>Трубопроводы из стальных электросварных труб с гильзами для отопления и водоснабжения, наружный диаметр: 159 мм, толщина стенки 4 мм</t>
  </si>
  <si>
    <t>75</t>
  </si>
  <si>
    <t>Установка манометров: с трехходовым краном</t>
  </si>
  <si>
    <t>76</t>
  </si>
  <si>
    <t>Термоманометр осевой с защитным клапаном (1-120°С)( 0…..1,6МПа)G1/2. 1,5</t>
  </si>
  <si>
    <t>77</t>
  </si>
  <si>
    <t>Кран трехходовой муфтовый для манометра 11Б18бк</t>
  </si>
  <si>
    <t>78</t>
  </si>
  <si>
    <t>Бобышки, штуцеры на номинальное давление до 10 МПа</t>
  </si>
  <si>
    <t>79</t>
  </si>
  <si>
    <t>Штуцер для манометра ЗК1Ч-2-3-98</t>
  </si>
  <si>
    <t>80</t>
  </si>
  <si>
    <t>Установка фильтров диаметром: 100 мм</t>
  </si>
  <si>
    <t>10 шт</t>
  </si>
  <si>
    <t>81</t>
  </si>
  <si>
    <t>Фильтр фланцевый. Ду100</t>
  </si>
  <si>
    <t>82</t>
  </si>
  <si>
    <t>Фланцы из стали марок ВСт3сп2, ВСт3сп3 для трубопроводов, с соединительным выступом на условное давление: Ру 1,6 МПа (16 кгс/см2), диаметром условного прохода 100 мм</t>
  </si>
  <si>
    <t>83</t>
  </si>
  <si>
    <t>84</t>
  </si>
  <si>
    <t>Окраска металлических огрунтованных поверхностей: краской "Радуга 178"</t>
  </si>
  <si>
    <t>85</t>
  </si>
  <si>
    <t>Краска "Радуга 178"</t>
  </si>
  <si>
    <t>л</t>
  </si>
  <si>
    <t>86</t>
  </si>
  <si>
    <t>87</t>
  </si>
  <si>
    <t>Гидравлическое испытание трубопроводов систем отопления, водопровода и горячего водоснабжения диаметром: до 200 мм</t>
  </si>
  <si>
    <t>Восстановительные отделочные работы</t>
  </si>
  <si>
    <t>88</t>
  </si>
  <si>
    <t>Отбивка штукатурки с поверхностей: стен и потолков кирпичных</t>
  </si>
  <si>
    <t>89</t>
  </si>
  <si>
    <t>Сплошное выравнивание внутренних поверхностей (однослойное оштукатуривание) из сухих растворных смесей толщиной до 10 мм: стен</t>
  </si>
  <si>
    <t>90</t>
  </si>
  <si>
    <t>Грунтовка воднодисперсионная CERESIT CT 17</t>
  </si>
  <si>
    <t>91</t>
  </si>
  <si>
    <t>Смесь штукатурная «Ротбанд», КНАУФ</t>
  </si>
  <si>
    <t>92</t>
  </si>
  <si>
    <t>Сплошное выравнивание внутренних поверхностей (однослойное оштукатуривание) из сухих растворных смесей толщиной до 10 мм: потолков</t>
  </si>
  <si>
    <t>93</t>
  </si>
  <si>
    <t>94</t>
  </si>
  <si>
    <t>95</t>
  </si>
  <si>
    <t>Окраска водно-дисперсионными акриловыми составами улучшенная: по штукатурке стен</t>
  </si>
  <si>
    <t>96</t>
  </si>
  <si>
    <t>Краска-колер, акрилатная на водной основе</t>
  </si>
  <si>
    <t>97</t>
  </si>
  <si>
    <t>Окраска водно-дисперсионными акриловыми составами улучшенная: по штукатурке потолков</t>
  </si>
  <si>
    <t>98</t>
  </si>
  <si>
    <t>99</t>
  </si>
  <si>
    <t>Затаривание строительного мусора в мешки</t>
  </si>
  <si>
    <t>100</t>
  </si>
  <si>
    <t>Раздел 2. Ремонт внутренних магистралей ХВ и ГВ на 1-ом этаже</t>
  </si>
  <si>
    <t>101</t>
  </si>
  <si>
    <t>102</t>
  </si>
  <si>
    <t>103</t>
  </si>
  <si>
    <t>Разборка внутренних трубопроводов водоснабжения и отопления из полипропиленовых труб: 32 мм</t>
  </si>
  <si>
    <t>104</t>
  </si>
  <si>
    <t>Погрузочные работы при автомобильных перевозках: мусора строительного с погрузкой вручную</t>
  </si>
  <si>
    <t>105</t>
  </si>
  <si>
    <t>Прокладка трубопроводов водоснабжения из стальных водогазопроводных оцинкованных труб диаметром: 100 мм</t>
  </si>
  <si>
    <t>106</t>
  </si>
  <si>
    <t>Узлы укрупненные монтажные (трубопроводы) из стальных водогазопроводных : оцинкованных труб с гильзами для водоснабжения диаметром 100 мм</t>
  </si>
  <si>
    <t>107</t>
  </si>
  <si>
    <t>Отвод стальной оцинкованный Ду 100х90°</t>
  </si>
  <si>
    <t>108</t>
  </si>
  <si>
    <t>Переход стальной оцинкованный с dy100 на dy80</t>
  </si>
  <si>
    <t>109</t>
  </si>
  <si>
    <t>Хомут сантехнический со шпилькой и дюбелем (115 мм.)</t>
  </si>
  <si>
    <t>110</t>
  </si>
  <si>
    <t>Прокладка трубопроводов водоснабжения из стальных водогазопроводных оцинкованных труб диаметром: 80 мм</t>
  </si>
  <si>
    <t>111</t>
  </si>
  <si>
    <t>Узлы укрупненные монтажные (трубопроводы) из стальных водогазопроводных : оцинкованных труб с гильзами для водоснабжения диаметром 80 мм</t>
  </si>
  <si>
    <t>112</t>
  </si>
  <si>
    <t>Отвод стальной оцинкованный Ду 80х90°</t>
  </si>
  <si>
    <t>113</t>
  </si>
  <si>
    <t>Переход стальной оцинкованный с dy80 на dy65</t>
  </si>
  <si>
    <t>114</t>
  </si>
  <si>
    <t>Хомут сантехнический со шпилькой и дюбелем (89 мм.)</t>
  </si>
  <si>
    <t>115</t>
  </si>
  <si>
    <t>Прокладка трубопроводов водоснабжения из стальных водогазопроводных оцинкованных труб диаметром: 65 мм</t>
  </si>
  <si>
    <t>116</t>
  </si>
  <si>
    <t>Узлы укрупненные монтажные (трубопроводы) из стальных водогазопроводных : оцинкованных труб с гильзами для водоснабжения диаметром 65 мм</t>
  </si>
  <si>
    <t>117</t>
  </si>
  <si>
    <t>Отвод стальной оцинкованный Ду 65х90°</t>
  </si>
  <si>
    <t>118</t>
  </si>
  <si>
    <t>Переход стальной оцинкованный с dy65 на dy50</t>
  </si>
  <si>
    <t>119</t>
  </si>
  <si>
    <t>Хомут сантехнический со шпилькой и дюбелем (76 мм.)</t>
  </si>
  <si>
    <t>120</t>
  </si>
  <si>
    <t>Прокладка трубопроводов водоснабжения из стальных водогазопроводных оцинкованных труб диаметром: 50 мм</t>
  </si>
  <si>
    <t>121</t>
  </si>
  <si>
    <t>Узлы укрупненные монтажные (трубопроводы) из стальных водогазопроводных : оцинкованных труб с гильзами для водоснабжения диаметром 50 мм</t>
  </si>
  <si>
    <t>122</t>
  </si>
  <si>
    <t>Отвод стальной оцинкованный Ду 50х90°</t>
  </si>
  <si>
    <t>123</t>
  </si>
  <si>
    <t>Тройник стальной оцинкованный переходной dy 50х65х90°</t>
  </si>
  <si>
    <t>124</t>
  </si>
  <si>
    <t>Резьба стальная оцинкованная dy50</t>
  </si>
  <si>
    <t>125</t>
  </si>
  <si>
    <t>Хомут сантехнический со шпилькой и дюбелем (60 мм.)</t>
  </si>
  <si>
    <t>126</t>
  </si>
  <si>
    <t>Прокладка трубопроводов водоснабжения из стальных водогазопроводных оцинкованных труб диаметром: 40 мм</t>
  </si>
  <si>
    <t>127</t>
  </si>
  <si>
    <t>Узлы укрупненные монтажные (трубопроводы) из стальных водогазопроводных : оцинкованных труб с гильзами для водоснабжения диаметром 40 мм</t>
  </si>
  <si>
    <t>128</t>
  </si>
  <si>
    <t>Отвод стальной оцинкованный Ду 40х90°</t>
  </si>
  <si>
    <t>129</t>
  </si>
  <si>
    <t>Переход стальной оцинкованный с dy40 на dy20</t>
  </si>
  <si>
    <t>130</t>
  </si>
  <si>
    <t>Резьба стальная оцинкованная dy40</t>
  </si>
  <si>
    <t>131</t>
  </si>
  <si>
    <t>Хомут сантехнический со шпилькой и дюбелем (50 мм.)</t>
  </si>
  <si>
    <t>132</t>
  </si>
  <si>
    <t>Прокладка трубопроводов водоснабжения из стальных водогазопроводных оцинкованных труб диаметром: 20 мм</t>
  </si>
  <si>
    <t>133</t>
  </si>
  <si>
    <t>Узлы укрупненные монтажные (трубопроводы) из стальных водогазопроводных : оцинкованных труб с гильзами для водоснабжения диаметром 20 мм</t>
  </si>
  <si>
    <t>134</t>
  </si>
  <si>
    <t>Отвод стальной оцинкованный Ду 20х90°</t>
  </si>
  <si>
    <t>135</t>
  </si>
  <si>
    <t>Резьба стальная оцинкованная dy25</t>
  </si>
  <si>
    <t>136</t>
  </si>
  <si>
    <t>Резьба стальная оцинкованная dy20</t>
  </si>
  <si>
    <t>137</t>
  </si>
  <si>
    <t>Прокладка внутренних трубопроводов водоснабжения и отопления из полипропиленовых труб: 20 мм</t>
  </si>
  <si>
    <t>138</t>
  </si>
  <si>
    <t>Труба PN20(20*3,4)</t>
  </si>
  <si>
    <t>139</t>
  </si>
  <si>
    <t>Угольник полипропиленовый Ø20х90°</t>
  </si>
  <si>
    <t>140</t>
  </si>
  <si>
    <t>Тройник полипропиленовый ∅20х20х90°</t>
  </si>
  <si>
    <t>141</t>
  </si>
  <si>
    <t>Муфта комбинир. РР с нар. резьбой ∅20х3/4"</t>
  </si>
  <si>
    <t>142</t>
  </si>
  <si>
    <t>Муфта комбинир. РР с внутр. резьбой ∅20х3/4"</t>
  </si>
  <si>
    <t>143</t>
  </si>
  <si>
    <t>Хомут сантехнический со шпилькой и дюбелем (25-30 мм.)</t>
  </si>
  <si>
    <t>144</t>
  </si>
  <si>
    <t>Опора РР одинарная ∅20</t>
  </si>
  <si>
    <t>145</t>
  </si>
  <si>
    <t>Прокладка внутренних трубопроводов водоснабжения и отопления из полипропиленовых труб: 32 мм</t>
  </si>
  <si>
    <t>146</t>
  </si>
  <si>
    <t>Труба PN20(32*5,4)</t>
  </si>
  <si>
    <t>147</t>
  </si>
  <si>
    <t>Угольник полипропиленовый Ø32х90°</t>
  </si>
  <si>
    <t>148</t>
  </si>
  <si>
    <t>Тройник полипропиленовый переходной ∅32х20х90°</t>
  </si>
  <si>
    <t>149</t>
  </si>
  <si>
    <t>Переход полипропиленовый с ∅32 на ∅20</t>
  </si>
  <si>
    <t>150</t>
  </si>
  <si>
    <t>Муфта комбинир. РР с нар. резьбой ∅32х3/4"</t>
  </si>
  <si>
    <t>151</t>
  </si>
  <si>
    <t>Хомут сантехнический со шпилькой и дюбелем (32 мм.)</t>
  </si>
  <si>
    <t>152</t>
  </si>
  <si>
    <t>Опора РР одинарная ∅32</t>
  </si>
  <si>
    <t>153</t>
  </si>
  <si>
    <t>Установка вентилей и клапанов обратных муфтовых диаметром 20 мм</t>
  </si>
  <si>
    <t>154</t>
  </si>
  <si>
    <t>Кран шар. муфтовый латун. (В/В) 3/4"</t>
  </si>
  <si>
    <t>155</t>
  </si>
  <si>
    <t>Кран шар. муфтовый латун. (В/Н) 3/4"</t>
  </si>
  <si>
    <t>156</t>
  </si>
  <si>
    <t>Обратный клапан муфтовый латун. (В/В) 3/4"</t>
  </si>
  <si>
    <t>157</t>
  </si>
  <si>
    <t>Установка вентилей и клапанов обратных муфтовых диаметром 40 мм</t>
  </si>
  <si>
    <t>158</t>
  </si>
  <si>
    <t>Кран шар. муфтовый латун. (В/В) 1 1/2"</t>
  </si>
  <si>
    <t>159</t>
  </si>
  <si>
    <t>Установка водонагревателя накопительного</t>
  </si>
  <si>
    <t>10 компл.</t>
  </si>
  <si>
    <t>160</t>
  </si>
  <si>
    <t>Водонагреватель накопительный 50л Thermex</t>
  </si>
  <si>
    <t>161</t>
  </si>
  <si>
    <t>Гибкая подводка 500 мм</t>
  </si>
  <si>
    <t>162</t>
  </si>
  <si>
    <t>Арматура фланцевая с электрическим приводом на номинальное давление до 4 МПа, номинальный диаметр 100 мм</t>
  </si>
  <si>
    <t>163</t>
  </si>
  <si>
    <t>Дисковой поворотный затвор с электроприводом ∅100 ("Гранвэл") ГЗ-ОФ-80/21 К</t>
  </si>
  <si>
    <t>164</t>
  </si>
  <si>
    <t>165</t>
  </si>
  <si>
    <t>Изоляция изделиями из вспененного каучука, вспененного полиэтилена трубопроводов наружным диметром до 160 мм трубками</t>
  </si>
  <si>
    <t>10 м</t>
  </si>
  <si>
    <t>166</t>
  </si>
  <si>
    <t>Изоляция ARMAFLEX толщина 13мм-89</t>
  </si>
  <si>
    <t>167</t>
  </si>
  <si>
    <t>Изоляция ARMAFLEX толщина 13мм-76</t>
  </si>
  <si>
    <t>168</t>
  </si>
  <si>
    <t>Монтаж опорных конструкций: для крепления трубопроводов внутри зданий и сооружений массой до 0,1 т</t>
  </si>
  <si>
    <t>169</t>
  </si>
  <si>
    <t>Прочие индивидуальные сварные конструкции, масса сборочной единицы: до 0,1 т</t>
  </si>
  <si>
    <t>Пожарный шкаф в комплекте</t>
  </si>
  <si>
    <t>170</t>
  </si>
  <si>
    <t>Установка пожарного шкафа в комплекте</t>
  </si>
  <si>
    <t>171</t>
  </si>
  <si>
    <t>Шкаф металлический пожарный ШПК-320НОБ 540х230х1300</t>
  </si>
  <si>
    <t>172</t>
  </si>
  <si>
    <t>Вентиль угловой, пожарный РПТК Ду50</t>
  </si>
  <si>
    <t>173</t>
  </si>
  <si>
    <t>Головка напорная ГМ-50 (ГОСТ 53279-2009)</t>
  </si>
  <si>
    <t>174</t>
  </si>
  <si>
    <t>Ствол пожарный ручной РСП-50а</t>
  </si>
  <si>
    <t>175</t>
  </si>
  <si>
    <t>Рукав пожарный напорный прорезиненный L20м тип Латекс, Ду50 в сборе с головками ГР-50 (2шт)</t>
  </si>
  <si>
    <t>176</t>
  </si>
  <si>
    <t>Огнетушитель ОП-5 (ТУ 22-6098-85)</t>
  </si>
  <si>
    <t>Водомерный узел ХВС:</t>
  </si>
  <si>
    <t>177</t>
  </si>
  <si>
    <t>Прокладка трубопроводов водоснабжения из стальных водогазопроводных оцинкованных труб диаметром: 15 мм</t>
  </si>
  <si>
    <t>178</t>
  </si>
  <si>
    <t>Узлы укрупненные монтажные (трубопроводы) из стальных водогазопроводных : оцинкованных труб с гильзами для водоснабжения диаметром 15 мм</t>
  </si>
  <si>
    <t>179</t>
  </si>
  <si>
    <t>Резьба стальная оцинкованная dy15</t>
  </si>
  <si>
    <t>180</t>
  </si>
  <si>
    <t>Прокладка трубопроводов водоснабжения из стальных водогазопроводных оцинкованных труб диаметром: 32 мм</t>
  </si>
  <si>
    <t>181</t>
  </si>
  <si>
    <t>Узлы укрупненные монтажные (трубопроводы) из стальных водогазопроводных : оцинкованных труб с гильзами для водоснабжения диаметром 32 мм</t>
  </si>
  <si>
    <t>182</t>
  </si>
  <si>
    <t>Отвод стальной оцинкованный dy 32х90°</t>
  </si>
  <si>
    <t>183</t>
  </si>
  <si>
    <t>Резьба стальная оцинкованная dy32</t>
  </si>
  <si>
    <t>184</t>
  </si>
  <si>
    <t>Установка вентилей и клапанов обратных муфтовых диаметром 15 мм</t>
  </si>
  <si>
    <t>185</t>
  </si>
  <si>
    <t>Кран шар. муфтовый латун. (В/Н) 1/2"</t>
  </si>
  <si>
    <t>186</t>
  </si>
  <si>
    <t>Установка вентилей и клапанов обратных муфтовых диаметром 32 мм</t>
  </si>
  <si>
    <t>187</t>
  </si>
  <si>
    <t>Кран шар. муфтовый латун. (В/В) 1 1/4"</t>
  </si>
  <si>
    <t>188</t>
  </si>
  <si>
    <t>Кран шар. муфтовый латун. (В/Н) 1 1/4"</t>
  </si>
  <si>
    <t>189</t>
  </si>
  <si>
    <t>Обратный клапан муфтовый латун. (В/В) 1 1/4"</t>
  </si>
  <si>
    <t>190</t>
  </si>
  <si>
    <t>Установка счетчиков (водомеров) диаметром: до 40 мм</t>
  </si>
  <si>
    <t>191</t>
  </si>
  <si>
    <t>Счетчик СВК 32И</t>
  </si>
  <si>
    <t>192</t>
  </si>
  <si>
    <t>193</t>
  </si>
  <si>
    <t>Манометр технический МП4-У (0....0,6 кгс/см2) G1/2 М20х1,5</t>
  </si>
  <si>
    <t>194</t>
  </si>
  <si>
    <t>195</t>
  </si>
  <si>
    <t>196</t>
  </si>
  <si>
    <t>197</t>
  </si>
  <si>
    <t>Установка фильтров диаметром: 32 мм</t>
  </si>
  <si>
    <t>198</t>
  </si>
  <si>
    <t>Фильтр латун. грубой очистки dy32</t>
  </si>
  <si>
    <t>Водомерный узел ГВС:</t>
  </si>
  <si>
    <t>199</t>
  </si>
  <si>
    <t>200</t>
  </si>
  <si>
    <t>201</t>
  </si>
  <si>
    <t>202</t>
  </si>
  <si>
    <t>203</t>
  </si>
  <si>
    <t>Отвод стальной оцинкованный dy 20х90°</t>
  </si>
  <si>
    <t>204</t>
  </si>
  <si>
    <t>205</t>
  </si>
  <si>
    <t>206</t>
  </si>
  <si>
    <t>Установка вентилей и клапанов обратных муфтовых диаметром до 20 мм</t>
  </si>
  <si>
    <t>207</t>
  </si>
  <si>
    <t>208</t>
  </si>
  <si>
    <t>209</t>
  </si>
  <si>
    <t>210</t>
  </si>
  <si>
    <t>211</t>
  </si>
  <si>
    <t>212</t>
  </si>
  <si>
    <t>Счетчик СВК 20-5И</t>
  </si>
  <si>
    <t>213</t>
  </si>
  <si>
    <t>214</t>
  </si>
  <si>
    <t>215</t>
  </si>
  <si>
    <t>216</t>
  </si>
  <si>
    <t>217</t>
  </si>
  <si>
    <t>218</t>
  </si>
  <si>
    <t>Установка термометров в оправе прямых и угловых</t>
  </si>
  <si>
    <t>219</t>
  </si>
  <si>
    <t>Термометр биметаллический А50</t>
  </si>
  <si>
    <t>220</t>
  </si>
  <si>
    <t>Установка фильтров диаметром: 20 мм</t>
  </si>
  <si>
    <t>221</t>
  </si>
  <si>
    <t>Фильтр латун. грубой очистки dy20</t>
  </si>
  <si>
    <t>Вспомогательные работы</t>
  </si>
  <si>
    <t>222</t>
  </si>
  <si>
    <t>223</t>
  </si>
  <si>
    <t>Врезка в действующие внутренние сети трубопроводов отопления и водоснабжения диаметром: 40 мм</t>
  </si>
  <si>
    <t>224</t>
  </si>
  <si>
    <t>225</t>
  </si>
  <si>
    <t>226</t>
  </si>
  <si>
    <t>Сверление установками алмазного бурения в железобетонных конструкциях вертикальных отверстий глубиной 200 мм диаметром: 90 мм</t>
  </si>
  <si>
    <t>227</t>
  </si>
  <si>
    <t>На каждые 10 мм изменения глубины сверления добавляется или исключается: к расценке 46-03-001-11</t>
  </si>
  <si>
    <t>228</t>
  </si>
  <si>
    <t>Сверление отверстий: в кирпичных стенах электроперфоратором диаметром до 20 мм, толщина стен 0,5 кирпича</t>
  </si>
  <si>
    <t>229</t>
  </si>
  <si>
    <t>Сверление отверстий: на каждые 0,5 кирпича толщины стен добавлять к расценке 69-2-1</t>
  </si>
  <si>
    <t>230</t>
  </si>
  <si>
    <t>Сверление отверстий: на каждые 10 мм диаметра свыше 20 мм добавлять к расценке 69-2-1</t>
  </si>
  <si>
    <t>231</t>
  </si>
  <si>
    <t>232</t>
  </si>
  <si>
    <t>233</t>
  </si>
  <si>
    <t>234</t>
  </si>
  <si>
    <t>Заделка отверстий, гнезд и борозд: в стенах и перегородках бетонных площадью до 0,1 м2</t>
  </si>
  <si>
    <t>235</t>
  </si>
  <si>
    <t>Бетон мелкозернистый, класс: В3,5 (М50)</t>
  </si>
  <si>
    <t>236</t>
  </si>
  <si>
    <t>Установка и разборка внутренних трубчатых инвентарных лесов: при высоте помещений до 6 м</t>
  </si>
  <si>
    <t>237</t>
  </si>
  <si>
    <t>Детали деревянные лесов из пиломатериалов хвойных пород</t>
  </si>
  <si>
    <t>238</t>
  </si>
  <si>
    <t>Детали стальных трубчатых лесов, укомплектованные пробками, крючками и хомутами, окрашенные</t>
  </si>
  <si>
    <t>Техническое задание № 15</t>
  </si>
  <si>
    <t>Ремонт системы отопления и инженерных сетей в корпусе № 32</t>
  </si>
  <si>
    <t>Монтаж внутренних санитарно-технических систем следует производить в соответствии с требованиями</t>
  </si>
  <si>
    <t>СП 73.13330.2016, а также с требованиями СП 48.13330.2011, СНиП 12-03-2001, СНиП 12-04-2002,</t>
  </si>
  <si>
    <t>стандартов и инструкций заводов-изготовителей оборудования.</t>
  </si>
  <si>
    <t>Характеристика работ: работы производяться в стесненных условиях.</t>
  </si>
  <si>
    <t>Наименованиеи марки материалов определены проектным решением: шифр- 2019-2-32к-ВК и 2019/3-32-ОВ</t>
  </si>
  <si>
    <t>Главный энергетик                                                                                                                       Юдин О.С.</t>
  </si>
  <si>
    <t>Исп. Григоренко Е.В. Тел.97-40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</si>
</sst>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NumberFormat="1" applyFont="1" applyAlignment="1">
      <alignment horizontal="left" vertical="top"/>
    </xf>
    <xf numFmtId="0" fontId="4" fillId="0" borderId="0" xfId="0" applyFont="1"/>
    <xf numFmtId="0" fontId="3" fillId="0" borderId="0" xfId="0" applyFont="1" applyAlignment="1">
      <alignment horizontal="right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0" borderId="0" xfId="0" applyNumberFormat="1" applyFont="1" applyAlignment="1">
      <alignment horizontal="right" vertical="top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right" vertical="top" wrapText="1"/>
    </xf>
    <xf numFmtId="0" fontId="4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right" vertical="top"/>
    </xf>
    <xf numFmtId="49" fontId="7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49" fontId="4" fillId="0" borderId="0" xfId="0" applyNumberFormat="1" applyFont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0"/>
  <sheetViews>
    <sheetView showGridLines="0" tabSelected="1" zoomScaleNormal="100" zoomScaleSheetLayoutView="75" workbookViewId="0">
      <selection activeCell="J253" sqref="J253"/>
    </sheetView>
  </sheetViews>
  <sheetFormatPr defaultRowHeight="12.75" x14ac:dyDescent="0.2"/>
  <cols>
    <col min="1" max="1" width="6.42578125" style="4" customWidth="1"/>
    <col min="2" max="2" width="47.42578125" style="5" customWidth="1"/>
    <col min="3" max="3" width="11.28515625" style="6" customWidth="1"/>
    <col min="4" max="4" width="11.5703125" style="7" customWidth="1"/>
    <col min="5" max="5" width="21.5703125" style="1" customWidth="1"/>
    <col min="6" max="6" width="9.7109375" style="2" customWidth="1"/>
    <col min="7" max="7" width="8.140625" style="2" customWidth="1"/>
    <col min="8" max="8" width="9.140625" style="2"/>
    <col min="9" max="9" width="8.7109375" style="2" customWidth="1"/>
    <col min="10" max="10" width="9.28515625" style="2" customWidth="1"/>
    <col min="11" max="16384" width="9.140625" style="2"/>
  </cols>
  <sheetData>
    <row r="1" spans="1:8" ht="16.5" customHeight="1" x14ac:dyDescent="0.2">
      <c r="A1" s="27" t="s">
        <v>470</v>
      </c>
      <c r="B1" s="27"/>
      <c r="C1" s="27"/>
      <c r="D1" s="27"/>
      <c r="E1" s="27"/>
      <c r="F1" s="3"/>
      <c r="G1" s="3"/>
      <c r="H1" s="3"/>
    </row>
    <row r="2" spans="1:8" ht="15" x14ac:dyDescent="0.2">
      <c r="A2" s="28" t="s">
        <v>471</v>
      </c>
      <c r="B2" s="28"/>
      <c r="C2" s="28"/>
      <c r="D2" s="28"/>
      <c r="E2" s="28"/>
      <c r="F2" s="3"/>
      <c r="G2" s="3"/>
      <c r="H2" s="3"/>
    </row>
    <row r="3" spans="1:8" ht="24.75" customHeight="1" x14ac:dyDescent="0.2">
      <c r="A3" s="8" t="s">
        <v>0</v>
      </c>
      <c r="B3" s="9" t="s">
        <v>1</v>
      </c>
      <c r="C3" s="10" t="s">
        <v>2</v>
      </c>
      <c r="D3" s="11" t="s">
        <v>3</v>
      </c>
      <c r="E3" s="12" t="s">
        <v>4</v>
      </c>
    </row>
    <row r="4" spans="1:8" x14ac:dyDescent="0.2">
      <c r="A4" s="13">
        <v>1</v>
      </c>
      <c r="B4" s="14">
        <v>2</v>
      </c>
      <c r="C4" s="14">
        <v>3</v>
      </c>
      <c r="D4" s="14">
        <v>4</v>
      </c>
      <c r="E4" s="14">
        <v>5</v>
      </c>
    </row>
    <row r="5" spans="1:8" ht="14.25" customHeight="1" x14ac:dyDescent="0.2">
      <c r="A5" s="26" t="s">
        <v>5</v>
      </c>
      <c r="B5" s="25"/>
      <c r="C5" s="25"/>
      <c r="D5" s="25"/>
      <c r="E5" s="25"/>
    </row>
    <row r="6" spans="1:8" ht="13.5" customHeight="1" x14ac:dyDescent="0.2">
      <c r="A6" s="24" t="s">
        <v>6</v>
      </c>
      <c r="B6" s="25"/>
      <c r="C6" s="25"/>
      <c r="D6" s="25"/>
      <c r="E6" s="25"/>
    </row>
    <row r="7" spans="1:8" x14ac:dyDescent="0.2">
      <c r="A7" s="15" t="s">
        <v>7</v>
      </c>
      <c r="B7" s="16" t="s">
        <v>8</v>
      </c>
      <c r="C7" s="17" t="s">
        <v>9</v>
      </c>
      <c r="D7" s="18">
        <v>1.24</v>
      </c>
      <c r="E7" s="19"/>
    </row>
    <row r="8" spans="1:8" ht="25.5" x14ac:dyDescent="0.2">
      <c r="A8" s="15" t="s">
        <v>10</v>
      </c>
      <c r="B8" s="16" t="s">
        <v>11</v>
      </c>
      <c r="C8" s="17" t="s">
        <v>12</v>
      </c>
      <c r="D8" s="18">
        <v>1.9</v>
      </c>
      <c r="E8" s="19"/>
    </row>
    <row r="9" spans="1:8" ht="25.5" x14ac:dyDescent="0.2">
      <c r="A9" s="15" t="s">
        <v>13</v>
      </c>
      <c r="B9" s="16" t="s">
        <v>14</v>
      </c>
      <c r="C9" s="17" t="s">
        <v>12</v>
      </c>
      <c r="D9" s="18">
        <v>0.38</v>
      </c>
      <c r="E9" s="19"/>
    </row>
    <row r="10" spans="1:8" ht="25.5" x14ac:dyDescent="0.2">
      <c r="A10" s="15" t="s">
        <v>15</v>
      </c>
      <c r="B10" s="16" t="s">
        <v>16</v>
      </c>
      <c r="C10" s="17" t="s">
        <v>12</v>
      </c>
      <c r="D10" s="18">
        <v>0.42</v>
      </c>
      <c r="E10" s="19"/>
    </row>
    <row r="11" spans="1:8" x14ac:dyDescent="0.2">
      <c r="A11" s="15" t="s">
        <v>17</v>
      </c>
      <c r="B11" s="16" t="s">
        <v>18</v>
      </c>
      <c r="C11" s="17" t="s">
        <v>9</v>
      </c>
      <c r="D11" s="18">
        <v>0.11</v>
      </c>
      <c r="E11" s="19"/>
    </row>
    <row r="12" spans="1:8" x14ac:dyDescent="0.2">
      <c r="A12" s="15" t="s">
        <v>19</v>
      </c>
      <c r="B12" s="16" t="s">
        <v>20</v>
      </c>
      <c r="C12" s="17" t="s">
        <v>21</v>
      </c>
      <c r="D12" s="20">
        <f>4</f>
        <v>4</v>
      </c>
      <c r="E12" s="19"/>
    </row>
    <row r="13" spans="1:8" x14ac:dyDescent="0.2">
      <c r="A13" s="15" t="s">
        <v>22</v>
      </c>
      <c r="B13" s="16" t="s">
        <v>23</v>
      </c>
      <c r="C13" s="17" t="s">
        <v>21</v>
      </c>
      <c r="D13" s="20">
        <v>4</v>
      </c>
      <c r="E13" s="19"/>
    </row>
    <row r="14" spans="1:8" x14ac:dyDescent="0.2">
      <c r="A14" s="15" t="s">
        <v>24</v>
      </c>
      <c r="B14" s="16" t="s">
        <v>25</v>
      </c>
      <c r="C14" s="17" t="s">
        <v>9</v>
      </c>
      <c r="D14" s="18">
        <v>0.02</v>
      </c>
      <c r="E14" s="19"/>
    </row>
    <row r="15" spans="1:8" ht="38.25" x14ac:dyDescent="0.2">
      <c r="A15" s="15" t="s">
        <v>26</v>
      </c>
      <c r="B15" s="16" t="s">
        <v>27</v>
      </c>
      <c r="C15" s="17" t="s">
        <v>28</v>
      </c>
      <c r="D15" s="18">
        <v>3.2808999999999999</v>
      </c>
      <c r="E15" s="19"/>
    </row>
    <row r="16" spans="1:8" ht="14.25" customHeight="1" x14ac:dyDescent="0.2">
      <c r="A16" s="24" t="s">
        <v>29</v>
      </c>
      <c r="B16" s="25"/>
      <c r="C16" s="25"/>
      <c r="D16" s="25"/>
      <c r="E16" s="25"/>
    </row>
    <row r="17" spans="1:5" ht="38.25" x14ac:dyDescent="0.2">
      <c r="A17" s="15" t="s">
        <v>30</v>
      </c>
      <c r="B17" s="16" t="s">
        <v>31</v>
      </c>
      <c r="C17" s="17" t="s">
        <v>9</v>
      </c>
      <c r="D17" s="18">
        <v>0.94</v>
      </c>
      <c r="E17" s="19"/>
    </row>
    <row r="18" spans="1:5" ht="38.25" x14ac:dyDescent="0.2">
      <c r="A18" s="15" t="s">
        <v>32</v>
      </c>
      <c r="B18" s="16" t="s">
        <v>33</v>
      </c>
      <c r="C18" s="17" t="s">
        <v>9</v>
      </c>
      <c r="D18" s="18">
        <v>0.02</v>
      </c>
      <c r="E18" s="19"/>
    </row>
    <row r="19" spans="1:5" ht="38.25" x14ac:dyDescent="0.2">
      <c r="A19" s="15" t="s">
        <v>34</v>
      </c>
      <c r="B19" s="16" t="s">
        <v>35</v>
      </c>
      <c r="C19" s="17" t="s">
        <v>9</v>
      </c>
      <c r="D19" s="18">
        <v>0.28999999999999998</v>
      </c>
      <c r="E19" s="19"/>
    </row>
    <row r="20" spans="1:5" ht="38.25" x14ac:dyDescent="0.2">
      <c r="A20" s="15" t="s">
        <v>36</v>
      </c>
      <c r="B20" s="16" t="s">
        <v>37</v>
      </c>
      <c r="C20" s="17" t="s">
        <v>9</v>
      </c>
      <c r="D20" s="18">
        <v>0.03</v>
      </c>
      <c r="E20" s="19"/>
    </row>
    <row r="21" spans="1:5" ht="38.25" x14ac:dyDescent="0.2">
      <c r="A21" s="15" t="s">
        <v>38</v>
      </c>
      <c r="B21" s="16" t="s">
        <v>39</v>
      </c>
      <c r="C21" s="17" t="s">
        <v>9</v>
      </c>
      <c r="D21" s="18">
        <v>0.02</v>
      </c>
      <c r="E21" s="19"/>
    </row>
    <row r="22" spans="1:5" ht="38.25" x14ac:dyDescent="0.2">
      <c r="A22" s="15" t="s">
        <v>40</v>
      </c>
      <c r="B22" s="16" t="s">
        <v>41</v>
      </c>
      <c r="C22" s="17" t="s">
        <v>12</v>
      </c>
      <c r="D22" s="18">
        <v>0.27</v>
      </c>
      <c r="E22" s="19"/>
    </row>
    <row r="23" spans="1:5" ht="41.25" customHeight="1" x14ac:dyDescent="0.2">
      <c r="A23" s="15" t="s">
        <v>42</v>
      </c>
      <c r="B23" s="16" t="s">
        <v>43</v>
      </c>
      <c r="C23" s="17" t="s">
        <v>44</v>
      </c>
      <c r="D23" s="18">
        <v>27</v>
      </c>
      <c r="E23" s="19"/>
    </row>
    <row r="24" spans="1:5" x14ac:dyDescent="0.2">
      <c r="A24" s="15" t="s">
        <v>45</v>
      </c>
      <c r="B24" s="16" t="s">
        <v>46</v>
      </c>
      <c r="C24" s="17" t="s">
        <v>47</v>
      </c>
      <c r="D24" s="20">
        <v>66</v>
      </c>
      <c r="E24" s="19"/>
    </row>
    <row r="25" spans="1:5" ht="38.25" x14ac:dyDescent="0.2">
      <c r="A25" s="15" t="s">
        <v>48</v>
      </c>
      <c r="B25" s="16" t="s">
        <v>49</v>
      </c>
      <c r="C25" s="17" t="s">
        <v>12</v>
      </c>
      <c r="D25" s="18">
        <v>3.5</v>
      </c>
      <c r="E25" s="19"/>
    </row>
    <row r="26" spans="1:5" ht="41.25" customHeight="1" x14ac:dyDescent="0.2">
      <c r="A26" s="15" t="s">
        <v>50</v>
      </c>
      <c r="B26" s="16" t="s">
        <v>51</v>
      </c>
      <c r="C26" s="17" t="s">
        <v>44</v>
      </c>
      <c r="D26" s="18">
        <v>350</v>
      </c>
      <c r="E26" s="19"/>
    </row>
    <row r="27" spans="1:5" x14ac:dyDescent="0.2">
      <c r="A27" s="15" t="s">
        <v>52</v>
      </c>
      <c r="B27" s="16" t="s">
        <v>53</v>
      </c>
      <c r="C27" s="17" t="s">
        <v>47</v>
      </c>
      <c r="D27" s="20">
        <v>6</v>
      </c>
      <c r="E27" s="19"/>
    </row>
    <row r="28" spans="1:5" ht="25.5" x14ac:dyDescent="0.2">
      <c r="A28" s="15" t="s">
        <v>54</v>
      </c>
      <c r="B28" s="16" t="s">
        <v>55</v>
      </c>
      <c r="C28" s="17" t="s">
        <v>47</v>
      </c>
      <c r="D28" s="20">
        <v>117</v>
      </c>
      <c r="E28" s="19"/>
    </row>
    <row r="29" spans="1:5" ht="25.5" x14ac:dyDescent="0.2">
      <c r="A29" s="15" t="s">
        <v>56</v>
      </c>
      <c r="B29" s="16" t="s">
        <v>57</v>
      </c>
      <c r="C29" s="17" t="s">
        <v>47</v>
      </c>
      <c r="D29" s="20">
        <v>90</v>
      </c>
      <c r="E29" s="19"/>
    </row>
    <row r="30" spans="1:5" ht="25.5" x14ac:dyDescent="0.2">
      <c r="A30" s="15" t="s">
        <v>58</v>
      </c>
      <c r="B30" s="16" t="s">
        <v>59</v>
      </c>
      <c r="C30" s="17" t="s">
        <v>47</v>
      </c>
      <c r="D30" s="20">
        <v>27</v>
      </c>
      <c r="E30" s="19"/>
    </row>
    <row r="31" spans="1:5" ht="38.25" x14ac:dyDescent="0.2">
      <c r="A31" s="15" t="s">
        <v>60</v>
      </c>
      <c r="B31" s="16" t="s">
        <v>61</v>
      </c>
      <c r="C31" s="17" t="s">
        <v>12</v>
      </c>
      <c r="D31" s="18">
        <v>1.3</v>
      </c>
      <c r="E31" s="19"/>
    </row>
    <row r="32" spans="1:5" ht="41.25" customHeight="1" x14ac:dyDescent="0.2">
      <c r="A32" s="15" t="s">
        <v>62</v>
      </c>
      <c r="B32" s="16" t="s">
        <v>63</v>
      </c>
      <c r="C32" s="17" t="s">
        <v>44</v>
      </c>
      <c r="D32" s="18">
        <v>130</v>
      </c>
      <c r="E32" s="19"/>
    </row>
    <row r="33" spans="1:5" x14ac:dyDescent="0.2">
      <c r="A33" s="15" t="s">
        <v>64</v>
      </c>
      <c r="B33" s="16" t="s">
        <v>65</v>
      </c>
      <c r="C33" s="17" t="s">
        <v>47</v>
      </c>
      <c r="D33" s="20">
        <v>46</v>
      </c>
      <c r="E33" s="19"/>
    </row>
    <row r="34" spans="1:5" ht="38.25" x14ac:dyDescent="0.2">
      <c r="A34" s="15" t="s">
        <v>66</v>
      </c>
      <c r="B34" s="16" t="s">
        <v>67</v>
      </c>
      <c r="C34" s="17" t="s">
        <v>12</v>
      </c>
      <c r="D34" s="18">
        <v>2.25</v>
      </c>
      <c r="E34" s="19"/>
    </row>
    <row r="35" spans="1:5" ht="41.25" customHeight="1" x14ac:dyDescent="0.2">
      <c r="A35" s="15" t="s">
        <v>68</v>
      </c>
      <c r="B35" s="16" t="s">
        <v>69</v>
      </c>
      <c r="C35" s="17" t="s">
        <v>44</v>
      </c>
      <c r="D35" s="18">
        <v>225</v>
      </c>
      <c r="E35" s="19"/>
    </row>
    <row r="36" spans="1:5" ht="25.5" x14ac:dyDescent="0.2">
      <c r="A36" s="15" t="s">
        <v>70</v>
      </c>
      <c r="B36" s="16" t="s">
        <v>71</v>
      </c>
      <c r="C36" s="17" t="s">
        <v>47</v>
      </c>
      <c r="D36" s="20">
        <v>2</v>
      </c>
      <c r="E36" s="19"/>
    </row>
    <row r="37" spans="1:5" x14ac:dyDescent="0.2">
      <c r="A37" s="15" t="s">
        <v>72</v>
      </c>
      <c r="B37" s="16" t="s">
        <v>73</v>
      </c>
      <c r="C37" s="17" t="s">
        <v>47</v>
      </c>
      <c r="D37" s="20">
        <v>48</v>
      </c>
      <c r="E37" s="19"/>
    </row>
    <row r="38" spans="1:5" x14ac:dyDescent="0.2">
      <c r="A38" s="15" t="s">
        <v>74</v>
      </c>
      <c r="B38" s="16" t="s">
        <v>75</v>
      </c>
      <c r="C38" s="17" t="s">
        <v>47</v>
      </c>
      <c r="D38" s="20">
        <v>2</v>
      </c>
      <c r="E38" s="19"/>
    </row>
    <row r="39" spans="1:5" ht="38.25" x14ac:dyDescent="0.2">
      <c r="A39" s="15" t="s">
        <v>76</v>
      </c>
      <c r="B39" s="16" t="s">
        <v>77</v>
      </c>
      <c r="C39" s="17" t="s">
        <v>12</v>
      </c>
      <c r="D39" s="18">
        <v>2.12</v>
      </c>
      <c r="E39" s="19"/>
    </row>
    <row r="40" spans="1:5" ht="42" customHeight="1" x14ac:dyDescent="0.2">
      <c r="A40" s="15" t="s">
        <v>78</v>
      </c>
      <c r="B40" s="16" t="s">
        <v>79</v>
      </c>
      <c r="C40" s="17" t="s">
        <v>44</v>
      </c>
      <c r="D40" s="18">
        <v>212</v>
      </c>
      <c r="E40" s="19"/>
    </row>
    <row r="41" spans="1:5" ht="25.5" x14ac:dyDescent="0.2">
      <c r="A41" s="15" t="s">
        <v>80</v>
      </c>
      <c r="B41" s="16" t="s">
        <v>81</v>
      </c>
      <c r="C41" s="17" t="s">
        <v>47</v>
      </c>
      <c r="D41" s="20">
        <v>3</v>
      </c>
      <c r="E41" s="19"/>
    </row>
    <row r="42" spans="1:5" x14ac:dyDescent="0.2">
      <c r="A42" s="15" t="s">
        <v>82</v>
      </c>
      <c r="B42" s="16" t="s">
        <v>83</v>
      </c>
      <c r="C42" s="17" t="s">
        <v>47</v>
      </c>
      <c r="D42" s="20">
        <v>62</v>
      </c>
      <c r="E42" s="19"/>
    </row>
    <row r="43" spans="1:5" x14ac:dyDescent="0.2">
      <c r="A43" s="15" t="s">
        <v>84</v>
      </c>
      <c r="B43" s="16" t="s">
        <v>85</v>
      </c>
      <c r="C43" s="17" t="s">
        <v>47</v>
      </c>
      <c r="D43" s="20">
        <v>3</v>
      </c>
      <c r="E43" s="19"/>
    </row>
    <row r="44" spans="1:5" ht="38.25" x14ac:dyDescent="0.2">
      <c r="A44" s="15" t="s">
        <v>86</v>
      </c>
      <c r="B44" s="16" t="s">
        <v>87</v>
      </c>
      <c r="C44" s="17" t="s">
        <v>12</v>
      </c>
      <c r="D44" s="18">
        <v>0.04</v>
      </c>
      <c r="E44" s="19"/>
    </row>
    <row r="45" spans="1:5" ht="38.25" x14ac:dyDescent="0.2">
      <c r="A45" s="15" t="s">
        <v>88</v>
      </c>
      <c r="B45" s="16" t="s">
        <v>89</v>
      </c>
      <c r="C45" s="17" t="s">
        <v>44</v>
      </c>
      <c r="D45" s="20">
        <v>4</v>
      </c>
      <c r="E45" s="19"/>
    </row>
    <row r="46" spans="1:5" ht="25.5" x14ac:dyDescent="0.2">
      <c r="A46" s="15" t="s">
        <v>90</v>
      </c>
      <c r="B46" s="16" t="s">
        <v>91</v>
      </c>
      <c r="C46" s="17" t="s">
        <v>47</v>
      </c>
      <c r="D46" s="20">
        <v>2</v>
      </c>
      <c r="E46" s="19"/>
    </row>
    <row r="47" spans="1:5" ht="38.25" x14ac:dyDescent="0.2">
      <c r="A47" s="15" t="s">
        <v>92</v>
      </c>
      <c r="B47" s="16" t="s">
        <v>93</v>
      </c>
      <c r="C47" s="17" t="s">
        <v>12</v>
      </c>
      <c r="D47" s="18">
        <v>0.46</v>
      </c>
      <c r="E47" s="19"/>
    </row>
    <row r="48" spans="1:5" ht="38.25" x14ac:dyDescent="0.2">
      <c r="A48" s="15" t="s">
        <v>94</v>
      </c>
      <c r="B48" s="16" t="s">
        <v>95</v>
      </c>
      <c r="C48" s="17" t="s">
        <v>44</v>
      </c>
      <c r="D48" s="20">
        <v>46</v>
      </c>
      <c r="E48" s="19"/>
    </row>
    <row r="49" spans="1:5" ht="25.5" x14ac:dyDescent="0.2">
      <c r="A49" s="15" t="s">
        <v>96</v>
      </c>
      <c r="B49" s="16" t="s">
        <v>97</v>
      </c>
      <c r="C49" s="17" t="s">
        <v>47</v>
      </c>
      <c r="D49" s="20">
        <v>2</v>
      </c>
      <c r="E49" s="19"/>
    </row>
    <row r="50" spans="1:5" x14ac:dyDescent="0.2">
      <c r="A50" s="15" t="s">
        <v>98</v>
      </c>
      <c r="B50" s="16" t="s">
        <v>99</v>
      </c>
      <c r="C50" s="17" t="s">
        <v>47</v>
      </c>
      <c r="D50" s="20">
        <v>20</v>
      </c>
      <c r="E50" s="19"/>
    </row>
    <row r="51" spans="1:5" ht="25.5" x14ac:dyDescent="0.2">
      <c r="A51" s="15" t="s">
        <v>100</v>
      </c>
      <c r="B51" s="16" t="s">
        <v>101</v>
      </c>
      <c r="C51" s="17" t="s">
        <v>102</v>
      </c>
      <c r="D51" s="20">
        <v>100</v>
      </c>
      <c r="E51" s="19"/>
    </row>
    <row r="52" spans="1:5" ht="25.5" x14ac:dyDescent="0.2">
      <c r="A52" s="15" t="s">
        <v>103</v>
      </c>
      <c r="B52" s="16" t="s">
        <v>104</v>
      </c>
      <c r="C52" s="17" t="s">
        <v>105</v>
      </c>
      <c r="D52" s="18">
        <v>1.2</v>
      </c>
      <c r="E52" s="19"/>
    </row>
    <row r="53" spans="1:5" ht="25.5" x14ac:dyDescent="0.2">
      <c r="A53" s="15" t="s">
        <v>106</v>
      </c>
      <c r="B53" s="16" t="s">
        <v>107</v>
      </c>
      <c r="C53" s="17" t="s">
        <v>105</v>
      </c>
      <c r="D53" s="18">
        <v>1.73</v>
      </c>
      <c r="E53" s="19"/>
    </row>
    <row r="54" spans="1:5" x14ac:dyDescent="0.2">
      <c r="A54" s="15" t="s">
        <v>108</v>
      </c>
      <c r="B54" s="16" t="s">
        <v>109</v>
      </c>
      <c r="C54" s="17" t="s">
        <v>21</v>
      </c>
      <c r="D54" s="20">
        <v>90</v>
      </c>
      <c r="E54" s="19"/>
    </row>
    <row r="55" spans="1:5" x14ac:dyDescent="0.2">
      <c r="A55" s="15" t="s">
        <v>110</v>
      </c>
      <c r="B55" s="16" t="s">
        <v>111</v>
      </c>
      <c r="C55" s="17" t="s">
        <v>112</v>
      </c>
      <c r="D55" s="18">
        <v>1.9897</v>
      </c>
      <c r="E55" s="19"/>
    </row>
    <row r="56" spans="1:5" ht="25.5" x14ac:dyDescent="0.2">
      <c r="A56" s="15" t="s">
        <v>113</v>
      </c>
      <c r="B56" s="16" t="s">
        <v>114</v>
      </c>
      <c r="C56" s="17" t="s">
        <v>47</v>
      </c>
      <c r="D56" s="20">
        <v>8</v>
      </c>
      <c r="E56" s="19"/>
    </row>
    <row r="57" spans="1:5" ht="25.5" x14ac:dyDescent="0.2">
      <c r="A57" s="15" t="s">
        <v>115</v>
      </c>
      <c r="B57" s="16" t="s">
        <v>116</v>
      </c>
      <c r="C57" s="17" t="s">
        <v>47</v>
      </c>
      <c r="D57" s="20">
        <v>6</v>
      </c>
      <c r="E57" s="19"/>
    </row>
    <row r="58" spans="1:5" ht="25.5" x14ac:dyDescent="0.2">
      <c r="A58" s="15" t="s">
        <v>117</v>
      </c>
      <c r="B58" s="16" t="s">
        <v>118</v>
      </c>
      <c r="C58" s="17" t="s">
        <v>47</v>
      </c>
      <c r="D58" s="20">
        <v>14</v>
      </c>
      <c r="E58" s="19"/>
    </row>
    <row r="59" spans="1:5" ht="25.5" x14ac:dyDescent="0.2">
      <c r="A59" s="15" t="s">
        <v>119</v>
      </c>
      <c r="B59" s="16" t="s">
        <v>120</v>
      </c>
      <c r="C59" s="17" t="s">
        <v>47</v>
      </c>
      <c r="D59" s="20">
        <v>30</v>
      </c>
      <c r="E59" s="19"/>
    </row>
    <row r="60" spans="1:5" ht="25.5" x14ac:dyDescent="0.2">
      <c r="A60" s="15" t="s">
        <v>121</v>
      </c>
      <c r="B60" s="16" t="s">
        <v>122</v>
      </c>
      <c r="C60" s="17" t="s">
        <v>47</v>
      </c>
      <c r="D60" s="20">
        <v>7</v>
      </c>
      <c r="E60" s="19"/>
    </row>
    <row r="61" spans="1:5" ht="25.5" x14ac:dyDescent="0.2">
      <c r="A61" s="15" t="s">
        <v>123</v>
      </c>
      <c r="B61" s="16" t="s">
        <v>124</v>
      </c>
      <c r="C61" s="17" t="s">
        <v>47</v>
      </c>
      <c r="D61" s="20">
        <v>29</v>
      </c>
      <c r="E61" s="19"/>
    </row>
    <row r="62" spans="1:5" ht="25.5" x14ac:dyDescent="0.2">
      <c r="A62" s="15" t="s">
        <v>125</v>
      </c>
      <c r="B62" s="16" t="s">
        <v>126</v>
      </c>
      <c r="C62" s="17" t="s">
        <v>47</v>
      </c>
      <c r="D62" s="20">
        <v>2</v>
      </c>
      <c r="E62" s="19"/>
    </row>
    <row r="63" spans="1:5" ht="25.5" x14ac:dyDescent="0.2">
      <c r="A63" s="15" t="s">
        <v>127</v>
      </c>
      <c r="B63" s="16" t="s">
        <v>128</v>
      </c>
      <c r="C63" s="17" t="s">
        <v>47</v>
      </c>
      <c r="D63" s="20">
        <v>1</v>
      </c>
      <c r="E63" s="19"/>
    </row>
    <row r="64" spans="1:5" ht="25.5" x14ac:dyDescent="0.2">
      <c r="A64" s="15" t="s">
        <v>129</v>
      </c>
      <c r="B64" s="16" t="s">
        <v>130</v>
      </c>
      <c r="C64" s="17" t="s">
        <v>47</v>
      </c>
      <c r="D64" s="20">
        <v>1</v>
      </c>
      <c r="E64" s="19"/>
    </row>
    <row r="65" spans="1:5" x14ac:dyDescent="0.2">
      <c r="A65" s="15" t="s">
        <v>131</v>
      </c>
      <c r="B65" s="16" t="s">
        <v>132</v>
      </c>
      <c r="C65" s="17" t="s">
        <v>47</v>
      </c>
      <c r="D65" s="20">
        <v>90</v>
      </c>
      <c r="E65" s="19"/>
    </row>
    <row r="66" spans="1:5" ht="38.25" x14ac:dyDescent="0.2">
      <c r="A66" s="15" t="s">
        <v>133</v>
      </c>
      <c r="B66" s="16" t="s">
        <v>134</v>
      </c>
      <c r="C66" s="17" t="s">
        <v>135</v>
      </c>
      <c r="D66" s="18">
        <v>2.5379999999999998</v>
      </c>
      <c r="E66" s="19"/>
    </row>
    <row r="67" spans="1:5" ht="25.5" x14ac:dyDescent="0.2">
      <c r="A67" s="15" t="s">
        <v>136</v>
      </c>
      <c r="B67" s="16" t="s">
        <v>137</v>
      </c>
      <c r="C67" s="17" t="s">
        <v>44</v>
      </c>
      <c r="D67" s="20">
        <v>80</v>
      </c>
      <c r="E67" s="19"/>
    </row>
    <row r="68" spans="1:5" ht="25.5" x14ac:dyDescent="0.2">
      <c r="A68" s="15" t="s">
        <v>138</v>
      </c>
      <c r="B68" s="16" t="s">
        <v>139</v>
      </c>
      <c r="C68" s="17" t="s">
        <v>44</v>
      </c>
      <c r="D68" s="20">
        <v>102</v>
      </c>
      <c r="E68" s="19"/>
    </row>
    <row r="69" spans="1:5" ht="25.5" x14ac:dyDescent="0.2">
      <c r="A69" s="15" t="s">
        <v>140</v>
      </c>
      <c r="B69" s="16" t="s">
        <v>141</v>
      </c>
      <c r="C69" s="17" t="s">
        <v>44</v>
      </c>
      <c r="D69" s="20">
        <v>46</v>
      </c>
      <c r="E69" s="19"/>
    </row>
    <row r="70" spans="1:5" ht="15.75" customHeight="1" x14ac:dyDescent="0.2">
      <c r="A70" s="15" t="s">
        <v>142</v>
      </c>
      <c r="B70" s="16" t="s">
        <v>143</v>
      </c>
      <c r="C70" s="17" t="s">
        <v>144</v>
      </c>
      <c r="D70" s="18">
        <v>2.4299999999999999E-2</v>
      </c>
      <c r="E70" s="19"/>
    </row>
    <row r="71" spans="1:5" x14ac:dyDescent="0.2">
      <c r="A71" s="15" t="s">
        <v>145</v>
      </c>
      <c r="B71" s="16" t="s">
        <v>146</v>
      </c>
      <c r="C71" s="17" t="s">
        <v>47</v>
      </c>
      <c r="D71" s="20">
        <v>37</v>
      </c>
      <c r="E71" s="19"/>
    </row>
    <row r="72" spans="1:5" ht="38.25" x14ac:dyDescent="0.2">
      <c r="A72" s="15" t="s">
        <v>147</v>
      </c>
      <c r="B72" s="16" t="s">
        <v>148</v>
      </c>
      <c r="C72" s="17" t="s">
        <v>47</v>
      </c>
      <c r="D72" s="20">
        <v>2</v>
      </c>
      <c r="E72" s="19"/>
    </row>
    <row r="73" spans="1:5" ht="38.25" x14ac:dyDescent="0.2">
      <c r="A73" s="15" t="s">
        <v>149</v>
      </c>
      <c r="B73" s="16" t="s">
        <v>150</v>
      </c>
      <c r="C73" s="17" t="s">
        <v>12</v>
      </c>
      <c r="D73" s="18">
        <v>9.5299999999999994</v>
      </c>
      <c r="E73" s="19"/>
    </row>
    <row r="74" spans="1:5" ht="38.25" x14ac:dyDescent="0.2">
      <c r="A74" s="15" t="s">
        <v>151</v>
      </c>
      <c r="B74" s="16" t="s">
        <v>152</v>
      </c>
      <c r="C74" s="17" t="s">
        <v>12</v>
      </c>
      <c r="D74" s="18">
        <v>0.46</v>
      </c>
      <c r="E74" s="19"/>
    </row>
    <row r="75" spans="1:5" ht="15.75" customHeight="1" x14ac:dyDescent="0.2">
      <c r="A75" s="24" t="s">
        <v>153</v>
      </c>
      <c r="B75" s="25"/>
      <c r="C75" s="25"/>
      <c r="D75" s="25"/>
      <c r="E75" s="25"/>
    </row>
    <row r="76" spans="1:5" ht="38.25" x14ac:dyDescent="0.2">
      <c r="A76" s="15" t="s">
        <v>154</v>
      </c>
      <c r="B76" s="16" t="s">
        <v>155</v>
      </c>
      <c r="C76" s="17" t="s">
        <v>12</v>
      </c>
      <c r="D76" s="18">
        <v>0.06</v>
      </c>
      <c r="E76" s="19"/>
    </row>
    <row r="77" spans="1:5" ht="38.25" x14ac:dyDescent="0.2">
      <c r="A77" s="15" t="s">
        <v>156</v>
      </c>
      <c r="B77" s="16" t="s">
        <v>157</v>
      </c>
      <c r="C77" s="17" t="s">
        <v>44</v>
      </c>
      <c r="D77" s="20">
        <f>6</f>
        <v>6</v>
      </c>
      <c r="E77" s="19"/>
    </row>
    <row r="78" spans="1:5" x14ac:dyDescent="0.2">
      <c r="A78" s="15" t="s">
        <v>158</v>
      </c>
      <c r="B78" s="16" t="s">
        <v>46</v>
      </c>
      <c r="C78" s="17" t="s">
        <v>47</v>
      </c>
      <c r="D78" s="20">
        <v>12</v>
      </c>
      <c r="E78" s="19"/>
    </row>
    <row r="79" spans="1:5" ht="25.5" x14ac:dyDescent="0.2">
      <c r="A79" s="15" t="s">
        <v>159</v>
      </c>
      <c r="B79" s="16" t="s">
        <v>160</v>
      </c>
      <c r="C79" s="17" t="s">
        <v>47</v>
      </c>
      <c r="D79" s="20">
        <v>2</v>
      </c>
      <c r="E79" s="19"/>
    </row>
    <row r="80" spans="1:5" x14ac:dyDescent="0.2">
      <c r="A80" s="15" t="s">
        <v>161</v>
      </c>
      <c r="B80" s="16" t="s">
        <v>162</v>
      </c>
      <c r="C80" s="17" t="s">
        <v>47</v>
      </c>
      <c r="D80" s="20">
        <v>8</v>
      </c>
      <c r="E80" s="19"/>
    </row>
    <row r="81" spans="1:5" ht="38.25" x14ac:dyDescent="0.2">
      <c r="A81" s="15" t="s">
        <v>163</v>
      </c>
      <c r="B81" s="16" t="s">
        <v>164</v>
      </c>
      <c r="C81" s="17" t="s">
        <v>12</v>
      </c>
      <c r="D81" s="18">
        <v>0.03</v>
      </c>
      <c r="E81" s="19"/>
    </row>
    <row r="82" spans="1:5" ht="38.25" x14ac:dyDescent="0.2">
      <c r="A82" s="15" t="s">
        <v>165</v>
      </c>
      <c r="B82" s="16" t="s">
        <v>166</v>
      </c>
      <c r="C82" s="17" t="s">
        <v>44</v>
      </c>
      <c r="D82" s="20">
        <f>3</f>
        <v>3</v>
      </c>
      <c r="E82" s="19"/>
    </row>
    <row r="83" spans="1:5" x14ac:dyDescent="0.2">
      <c r="A83" s="15" t="s">
        <v>167</v>
      </c>
      <c r="B83" s="16" t="s">
        <v>168</v>
      </c>
      <c r="C83" s="17" t="s">
        <v>21</v>
      </c>
      <c r="D83" s="20">
        <f>10</f>
        <v>10</v>
      </c>
      <c r="E83" s="19"/>
    </row>
    <row r="84" spans="1:5" ht="25.5" x14ac:dyDescent="0.2">
      <c r="A84" s="15" t="s">
        <v>169</v>
      </c>
      <c r="B84" s="16" t="s">
        <v>170</v>
      </c>
      <c r="C84" s="17" t="s">
        <v>47</v>
      </c>
      <c r="D84" s="20">
        <v>10</v>
      </c>
      <c r="E84" s="19"/>
    </row>
    <row r="85" spans="1:5" ht="15.75" customHeight="1" x14ac:dyDescent="0.2">
      <c r="A85" s="15" t="s">
        <v>171</v>
      </c>
      <c r="B85" s="16" t="s">
        <v>172</v>
      </c>
      <c r="C85" s="17" t="s">
        <v>47</v>
      </c>
      <c r="D85" s="20">
        <v>10</v>
      </c>
      <c r="E85" s="19"/>
    </row>
    <row r="86" spans="1:5" ht="25.5" x14ac:dyDescent="0.2">
      <c r="A86" s="15" t="s">
        <v>173</v>
      </c>
      <c r="B86" s="16" t="s">
        <v>174</v>
      </c>
      <c r="C86" s="17" t="s">
        <v>9</v>
      </c>
      <c r="D86" s="18">
        <v>0.1</v>
      </c>
      <c r="E86" s="19"/>
    </row>
    <row r="87" spans="1:5" x14ac:dyDescent="0.2">
      <c r="A87" s="15" t="s">
        <v>175</v>
      </c>
      <c r="B87" s="16" t="s">
        <v>176</v>
      </c>
      <c r="C87" s="17" t="s">
        <v>47</v>
      </c>
      <c r="D87" s="20">
        <v>10</v>
      </c>
      <c r="E87" s="19"/>
    </row>
    <row r="88" spans="1:5" x14ac:dyDescent="0.2">
      <c r="A88" s="15" t="s">
        <v>177</v>
      </c>
      <c r="B88" s="16" t="s">
        <v>178</v>
      </c>
      <c r="C88" s="17" t="s">
        <v>179</v>
      </c>
      <c r="D88" s="18">
        <v>0.2</v>
      </c>
      <c r="E88" s="19"/>
    </row>
    <row r="89" spans="1:5" x14ac:dyDescent="0.2">
      <c r="A89" s="15" t="s">
        <v>180</v>
      </c>
      <c r="B89" s="16" t="s">
        <v>181</v>
      </c>
      <c r="C89" s="17" t="s">
        <v>47</v>
      </c>
      <c r="D89" s="20">
        <v>2</v>
      </c>
      <c r="E89" s="19"/>
    </row>
    <row r="90" spans="1:5" ht="51" x14ac:dyDescent="0.2">
      <c r="A90" s="15" t="s">
        <v>182</v>
      </c>
      <c r="B90" s="16" t="s">
        <v>183</v>
      </c>
      <c r="C90" s="17" t="s">
        <v>47</v>
      </c>
      <c r="D90" s="20">
        <v>4</v>
      </c>
      <c r="E90" s="19"/>
    </row>
    <row r="91" spans="1:5" ht="25.5" x14ac:dyDescent="0.2">
      <c r="A91" s="15" t="s">
        <v>184</v>
      </c>
      <c r="B91" s="16" t="s">
        <v>104</v>
      </c>
      <c r="C91" s="17" t="s">
        <v>105</v>
      </c>
      <c r="D91" s="18">
        <v>3.3000000000000002E-2</v>
      </c>
      <c r="E91" s="19"/>
    </row>
    <row r="92" spans="1:5" ht="25.5" x14ac:dyDescent="0.2">
      <c r="A92" s="15" t="s">
        <v>185</v>
      </c>
      <c r="B92" s="16" t="s">
        <v>186</v>
      </c>
      <c r="C92" s="17" t="s">
        <v>105</v>
      </c>
      <c r="D92" s="18">
        <v>3.3000000000000002E-2</v>
      </c>
      <c r="E92" s="19"/>
    </row>
    <row r="93" spans="1:5" x14ac:dyDescent="0.2">
      <c r="A93" s="15" t="s">
        <v>187</v>
      </c>
      <c r="B93" s="16" t="s">
        <v>188</v>
      </c>
      <c r="C93" s="17" t="s">
        <v>189</v>
      </c>
      <c r="D93" s="18">
        <v>0.66</v>
      </c>
      <c r="E93" s="19"/>
    </row>
    <row r="94" spans="1:5" ht="38.25" x14ac:dyDescent="0.2">
      <c r="A94" s="15" t="s">
        <v>190</v>
      </c>
      <c r="B94" s="16" t="s">
        <v>152</v>
      </c>
      <c r="C94" s="17" t="s">
        <v>12</v>
      </c>
      <c r="D94" s="18">
        <v>0.06</v>
      </c>
      <c r="E94" s="19"/>
    </row>
    <row r="95" spans="1:5" ht="38.25" x14ac:dyDescent="0.2">
      <c r="A95" s="15" t="s">
        <v>191</v>
      </c>
      <c r="B95" s="16" t="s">
        <v>192</v>
      </c>
      <c r="C95" s="17" t="s">
        <v>12</v>
      </c>
      <c r="D95" s="18">
        <v>0.03</v>
      </c>
      <c r="E95" s="19"/>
    </row>
    <row r="96" spans="1:5" ht="15.75" customHeight="1" x14ac:dyDescent="0.2">
      <c r="A96" s="24" t="s">
        <v>193</v>
      </c>
      <c r="B96" s="25"/>
      <c r="C96" s="25"/>
      <c r="D96" s="25"/>
      <c r="E96" s="25"/>
    </row>
    <row r="97" spans="1:5" ht="25.5" x14ac:dyDescent="0.2">
      <c r="A97" s="15" t="s">
        <v>194</v>
      </c>
      <c r="B97" s="16" t="s">
        <v>195</v>
      </c>
      <c r="C97" s="17" t="s">
        <v>105</v>
      </c>
      <c r="D97" s="18">
        <v>0.88</v>
      </c>
      <c r="E97" s="19"/>
    </row>
    <row r="98" spans="1:5" ht="38.25" x14ac:dyDescent="0.2">
      <c r="A98" s="15" t="s">
        <v>196</v>
      </c>
      <c r="B98" s="16" t="s">
        <v>197</v>
      </c>
      <c r="C98" s="17" t="s">
        <v>105</v>
      </c>
      <c r="D98" s="18">
        <v>0.62</v>
      </c>
      <c r="E98" s="19"/>
    </row>
    <row r="99" spans="1:5" x14ac:dyDescent="0.2">
      <c r="A99" s="15" t="s">
        <v>198</v>
      </c>
      <c r="B99" s="16" t="s">
        <v>199</v>
      </c>
      <c r="C99" s="17" t="s">
        <v>189</v>
      </c>
      <c r="D99" s="18">
        <v>8.06</v>
      </c>
      <c r="E99" s="19"/>
    </row>
    <row r="100" spans="1:5" x14ac:dyDescent="0.2">
      <c r="A100" s="15" t="s">
        <v>200</v>
      </c>
      <c r="B100" s="16" t="s">
        <v>201</v>
      </c>
      <c r="C100" s="17" t="s">
        <v>102</v>
      </c>
      <c r="D100" s="18">
        <v>527</v>
      </c>
      <c r="E100" s="19"/>
    </row>
    <row r="101" spans="1:5" ht="38.25" x14ac:dyDescent="0.2">
      <c r="A101" s="15" t="s">
        <v>202</v>
      </c>
      <c r="B101" s="16" t="s">
        <v>203</v>
      </c>
      <c r="C101" s="17" t="s">
        <v>105</v>
      </c>
      <c r="D101" s="18">
        <v>0.26</v>
      </c>
      <c r="E101" s="19"/>
    </row>
    <row r="102" spans="1:5" x14ac:dyDescent="0.2">
      <c r="A102" s="15" t="s">
        <v>204</v>
      </c>
      <c r="B102" s="16" t="s">
        <v>199</v>
      </c>
      <c r="C102" s="17" t="s">
        <v>189</v>
      </c>
      <c r="D102" s="18">
        <v>3.38</v>
      </c>
      <c r="E102" s="19"/>
    </row>
    <row r="103" spans="1:5" x14ac:dyDescent="0.2">
      <c r="A103" s="15" t="s">
        <v>205</v>
      </c>
      <c r="B103" s="16" t="s">
        <v>201</v>
      </c>
      <c r="C103" s="17" t="s">
        <v>102</v>
      </c>
      <c r="D103" s="18">
        <v>234.3</v>
      </c>
      <c r="E103" s="19"/>
    </row>
    <row r="104" spans="1:5" ht="25.5" x14ac:dyDescent="0.2">
      <c r="A104" s="15" t="s">
        <v>206</v>
      </c>
      <c r="B104" s="16" t="s">
        <v>207</v>
      </c>
      <c r="C104" s="17" t="s">
        <v>105</v>
      </c>
      <c r="D104" s="18">
        <v>1.98</v>
      </c>
      <c r="E104" s="19"/>
    </row>
    <row r="105" spans="1:5" x14ac:dyDescent="0.2">
      <c r="A105" s="15" t="s">
        <v>208</v>
      </c>
      <c r="B105" s="16" t="s">
        <v>209</v>
      </c>
      <c r="C105" s="17" t="s">
        <v>102</v>
      </c>
      <c r="D105" s="18">
        <v>59.4</v>
      </c>
      <c r="E105" s="19"/>
    </row>
    <row r="106" spans="1:5" ht="25.5" x14ac:dyDescent="0.2">
      <c r="A106" s="15" t="s">
        <v>210</v>
      </c>
      <c r="B106" s="16" t="s">
        <v>211</v>
      </c>
      <c r="C106" s="17" t="s">
        <v>105</v>
      </c>
      <c r="D106" s="18">
        <v>0.63</v>
      </c>
      <c r="E106" s="19"/>
    </row>
    <row r="107" spans="1:5" x14ac:dyDescent="0.2">
      <c r="A107" s="15" t="s">
        <v>212</v>
      </c>
      <c r="B107" s="16" t="s">
        <v>209</v>
      </c>
      <c r="C107" s="17" t="s">
        <v>102</v>
      </c>
      <c r="D107" s="18">
        <v>20.8</v>
      </c>
      <c r="E107" s="19"/>
    </row>
    <row r="108" spans="1:5" x14ac:dyDescent="0.2">
      <c r="A108" s="15" t="s">
        <v>213</v>
      </c>
      <c r="B108" s="16" t="s">
        <v>214</v>
      </c>
      <c r="C108" s="17" t="s">
        <v>144</v>
      </c>
      <c r="D108" s="20">
        <v>0.88</v>
      </c>
      <c r="E108" s="19"/>
    </row>
    <row r="109" spans="1:5" ht="38.25" x14ac:dyDescent="0.2">
      <c r="A109" s="15" t="s">
        <v>215</v>
      </c>
      <c r="B109" s="16" t="s">
        <v>27</v>
      </c>
      <c r="C109" s="17" t="s">
        <v>28</v>
      </c>
      <c r="D109" s="20">
        <v>0.88</v>
      </c>
      <c r="E109" s="19"/>
    </row>
    <row r="110" spans="1:5" ht="17.25" customHeight="1" x14ac:dyDescent="0.2">
      <c r="A110" s="26" t="s">
        <v>216</v>
      </c>
      <c r="B110" s="25"/>
      <c r="C110" s="25"/>
      <c r="D110" s="25"/>
      <c r="E110" s="25"/>
    </row>
    <row r="111" spans="1:5" ht="19.149999999999999" customHeight="1" x14ac:dyDescent="0.2">
      <c r="A111" s="24" t="s">
        <v>6</v>
      </c>
      <c r="B111" s="25"/>
      <c r="C111" s="25"/>
      <c r="D111" s="25"/>
      <c r="E111" s="25"/>
    </row>
    <row r="112" spans="1:5" ht="25.5" x14ac:dyDescent="0.2">
      <c r="A112" s="15" t="s">
        <v>217</v>
      </c>
      <c r="B112" s="16" t="s">
        <v>14</v>
      </c>
      <c r="C112" s="17" t="s">
        <v>12</v>
      </c>
      <c r="D112" s="18">
        <v>0.56000000000000005</v>
      </c>
      <c r="E112" s="19"/>
    </row>
    <row r="113" spans="1:5" ht="25.5" x14ac:dyDescent="0.2">
      <c r="A113" s="15" t="s">
        <v>218</v>
      </c>
      <c r="B113" s="16" t="s">
        <v>16</v>
      </c>
      <c r="C113" s="17" t="s">
        <v>12</v>
      </c>
      <c r="D113" s="18">
        <v>0.74</v>
      </c>
      <c r="E113" s="19"/>
    </row>
    <row r="114" spans="1:5" ht="28.5" customHeight="1" x14ac:dyDescent="0.2">
      <c r="A114" s="15" t="s">
        <v>219</v>
      </c>
      <c r="B114" s="16" t="s">
        <v>220</v>
      </c>
      <c r="C114" s="17" t="s">
        <v>12</v>
      </c>
      <c r="D114" s="18">
        <v>0.18</v>
      </c>
      <c r="E114" s="19"/>
    </row>
    <row r="115" spans="1:5" ht="29.25" customHeight="1" x14ac:dyDescent="0.2">
      <c r="A115" s="15" t="s">
        <v>221</v>
      </c>
      <c r="B115" s="16" t="s">
        <v>222</v>
      </c>
      <c r="C115" s="17" t="s">
        <v>28</v>
      </c>
      <c r="D115" s="18">
        <v>0.50860000000000005</v>
      </c>
      <c r="E115" s="19"/>
    </row>
    <row r="116" spans="1:5" ht="19.149999999999999" customHeight="1" x14ac:dyDescent="0.2">
      <c r="A116" s="24" t="s">
        <v>29</v>
      </c>
      <c r="B116" s="25"/>
      <c r="C116" s="25"/>
      <c r="D116" s="25"/>
      <c r="E116" s="25"/>
    </row>
    <row r="117" spans="1:5" ht="38.25" x14ac:dyDescent="0.2">
      <c r="A117" s="15" t="s">
        <v>223</v>
      </c>
      <c r="B117" s="16" t="s">
        <v>224</v>
      </c>
      <c r="C117" s="17" t="s">
        <v>12</v>
      </c>
      <c r="D117" s="18">
        <v>0.14000000000000001</v>
      </c>
      <c r="E117" s="19"/>
    </row>
    <row r="118" spans="1:5" ht="38.25" x14ac:dyDescent="0.2">
      <c r="A118" s="15" t="s">
        <v>225</v>
      </c>
      <c r="B118" s="16" t="s">
        <v>226</v>
      </c>
      <c r="C118" s="17" t="s">
        <v>44</v>
      </c>
      <c r="D118" s="20">
        <f>14</f>
        <v>14</v>
      </c>
      <c r="E118" s="19"/>
    </row>
    <row r="119" spans="1:5" x14ac:dyDescent="0.2">
      <c r="A119" s="15" t="s">
        <v>227</v>
      </c>
      <c r="B119" s="16" t="s">
        <v>228</v>
      </c>
      <c r="C119" s="17" t="s">
        <v>47</v>
      </c>
      <c r="D119" s="20">
        <v>3</v>
      </c>
      <c r="E119" s="19"/>
    </row>
    <row r="120" spans="1:5" x14ac:dyDescent="0.2">
      <c r="A120" s="15" t="s">
        <v>229</v>
      </c>
      <c r="B120" s="16" t="s">
        <v>230</v>
      </c>
      <c r="C120" s="17" t="s">
        <v>47</v>
      </c>
      <c r="D120" s="20">
        <v>1</v>
      </c>
      <c r="E120" s="19"/>
    </row>
    <row r="121" spans="1:5" ht="25.5" x14ac:dyDescent="0.2">
      <c r="A121" s="15" t="s">
        <v>231</v>
      </c>
      <c r="B121" s="16" t="s">
        <v>232</v>
      </c>
      <c r="C121" s="17" t="s">
        <v>47</v>
      </c>
      <c r="D121" s="20">
        <v>7</v>
      </c>
      <c r="E121" s="19"/>
    </row>
    <row r="122" spans="1:5" ht="38.25" x14ac:dyDescent="0.2">
      <c r="A122" s="15" t="s">
        <v>233</v>
      </c>
      <c r="B122" s="16" t="s">
        <v>234</v>
      </c>
      <c r="C122" s="17" t="s">
        <v>12</v>
      </c>
      <c r="D122" s="18">
        <v>0.54</v>
      </c>
      <c r="E122" s="19"/>
    </row>
    <row r="123" spans="1:5" ht="38.25" x14ac:dyDescent="0.2">
      <c r="A123" s="15" t="s">
        <v>235</v>
      </c>
      <c r="B123" s="16" t="s">
        <v>236</v>
      </c>
      <c r="C123" s="17" t="s">
        <v>44</v>
      </c>
      <c r="D123" s="20">
        <f>54</f>
        <v>54</v>
      </c>
      <c r="E123" s="19"/>
    </row>
    <row r="124" spans="1:5" x14ac:dyDescent="0.2">
      <c r="A124" s="15" t="s">
        <v>237</v>
      </c>
      <c r="B124" s="16" t="s">
        <v>238</v>
      </c>
      <c r="C124" s="17" t="s">
        <v>47</v>
      </c>
      <c r="D124" s="20">
        <v>6</v>
      </c>
      <c r="E124" s="19"/>
    </row>
    <row r="125" spans="1:5" x14ac:dyDescent="0.2">
      <c r="A125" s="15" t="s">
        <v>239</v>
      </c>
      <c r="B125" s="16" t="s">
        <v>240</v>
      </c>
      <c r="C125" s="17" t="s">
        <v>47</v>
      </c>
      <c r="D125" s="20">
        <v>1</v>
      </c>
      <c r="E125" s="19"/>
    </row>
    <row r="126" spans="1:5" ht="25.5" x14ac:dyDescent="0.2">
      <c r="A126" s="15" t="s">
        <v>241</v>
      </c>
      <c r="B126" s="16" t="s">
        <v>242</v>
      </c>
      <c r="C126" s="17" t="s">
        <v>47</v>
      </c>
      <c r="D126" s="20">
        <v>17</v>
      </c>
      <c r="E126" s="19"/>
    </row>
    <row r="127" spans="1:5" ht="38.25" x14ac:dyDescent="0.2">
      <c r="A127" s="15" t="s">
        <v>243</v>
      </c>
      <c r="B127" s="16" t="s">
        <v>244</v>
      </c>
      <c r="C127" s="17" t="s">
        <v>12</v>
      </c>
      <c r="D127" s="18">
        <v>0.17</v>
      </c>
      <c r="E127" s="19"/>
    </row>
    <row r="128" spans="1:5" ht="38.25" x14ac:dyDescent="0.2">
      <c r="A128" s="15" t="s">
        <v>245</v>
      </c>
      <c r="B128" s="16" t="s">
        <v>246</v>
      </c>
      <c r="C128" s="17" t="s">
        <v>44</v>
      </c>
      <c r="D128" s="20">
        <f>17</f>
        <v>17</v>
      </c>
      <c r="E128" s="19"/>
    </row>
    <row r="129" spans="1:5" x14ac:dyDescent="0.2">
      <c r="A129" s="15" t="s">
        <v>247</v>
      </c>
      <c r="B129" s="16" t="s">
        <v>248</v>
      </c>
      <c r="C129" s="17" t="s">
        <v>47</v>
      </c>
      <c r="D129" s="20">
        <v>3</v>
      </c>
      <c r="E129" s="19"/>
    </row>
    <row r="130" spans="1:5" x14ac:dyDescent="0.2">
      <c r="A130" s="15" t="s">
        <v>249</v>
      </c>
      <c r="B130" s="16" t="s">
        <v>250</v>
      </c>
      <c r="C130" s="17" t="s">
        <v>47</v>
      </c>
      <c r="D130" s="20">
        <v>3</v>
      </c>
      <c r="E130" s="19"/>
    </row>
    <row r="131" spans="1:5" ht="25.5" x14ac:dyDescent="0.2">
      <c r="A131" s="15" t="s">
        <v>251</v>
      </c>
      <c r="B131" s="16" t="s">
        <v>252</v>
      </c>
      <c r="C131" s="17" t="s">
        <v>47</v>
      </c>
      <c r="D131" s="20">
        <v>14</v>
      </c>
      <c r="E131" s="19"/>
    </row>
    <row r="132" spans="1:5" ht="38.25" x14ac:dyDescent="0.2">
      <c r="A132" s="15" t="s">
        <v>253</v>
      </c>
      <c r="B132" s="16" t="s">
        <v>254</v>
      </c>
      <c r="C132" s="17" t="s">
        <v>12</v>
      </c>
      <c r="D132" s="18">
        <v>0.3</v>
      </c>
      <c r="E132" s="19"/>
    </row>
    <row r="133" spans="1:5" ht="38.25" x14ac:dyDescent="0.2">
      <c r="A133" s="15" t="s">
        <v>255</v>
      </c>
      <c r="B133" s="16" t="s">
        <v>256</v>
      </c>
      <c r="C133" s="17" t="s">
        <v>44</v>
      </c>
      <c r="D133" s="20">
        <f>30</f>
        <v>30</v>
      </c>
      <c r="E133" s="19"/>
    </row>
    <row r="134" spans="1:5" x14ac:dyDescent="0.2">
      <c r="A134" s="15" t="s">
        <v>257</v>
      </c>
      <c r="B134" s="16" t="s">
        <v>258</v>
      </c>
      <c r="C134" s="17" t="s">
        <v>47</v>
      </c>
      <c r="D134" s="20">
        <v>27</v>
      </c>
      <c r="E134" s="19"/>
    </row>
    <row r="135" spans="1:5" ht="25.5" x14ac:dyDescent="0.2">
      <c r="A135" s="15" t="s">
        <v>259</v>
      </c>
      <c r="B135" s="16" t="s">
        <v>260</v>
      </c>
      <c r="C135" s="17" t="s">
        <v>47</v>
      </c>
      <c r="D135" s="20">
        <v>3</v>
      </c>
      <c r="E135" s="19"/>
    </row>
    <row r="136" spans="1:5" x14ac:dyDescent="0.2">
      <c r="A136" s="15" t="s">
        <v>261</v>
      </c>
      <c r="B136" s="16" t="s">
        <v>262</v>
      </c>
      <c r="C136" s="17" t="s">
        <v>47</v>
      </c>
      <c r="D136" s="20">
        <v>9</v>
      </c>
      <c r="E136" s="19"/>
    </row>
    <row r="137" spans="1:5" ht="25.5" x14ac:dyDescent="0.2">
      <c r="A137" s="15" t="s">
        <v>263</v>
      </c>
      <c r="B137" s="16" t="s">
        <v>264</v>
      </c>
      <c r="C137" s="17" t="s">
        <v>47</v>
      </c>
      <c r="D137" s="20">
        <v>38</v>
      </c>
      <c r="E137" s="19"/>
    </row>
    <row r="138" spans="1:5" ht="38.25" x14ac:dyDescent="0.2">
      <c r="A138" s="15" t="s">
        <v>265</v>
      </c>
      <c r="B138" s="16" t="s">
        <v>266</v>
      </c>
      <c r="C138" s="17" t="s">
        <v>12</v>
      </c>
      <c r="D138" s="18">
        <v>0.1</v>
      </c>
      <c r="E138" s="19"/>
    </row>
    <row r="139" spans="1:5" ht="38.25" x14ac:dyDescent="0.2">
      <c r="A139" s="15" t="s">
        <v>267</v>
      </c>
      <c r="B139" s="16" t="s">
        <v>268</v>
      </c>
      <c r="C139" s="17" t="s">
        <v>44</v>
      </c>
      <c r="D139" s="20">
        <f>10</f>
        <v>10</v>
      </c>
      <c r="E139" s="19"/>
    </row>
    <row r="140" spans="1:5" x14ac:dyDescent="0.2">
      <c r="A140" s="15" t="s">
        <v>269</v>
      </c>
      <c r="B140" s="16" t="s">
        <v>270</v>
      </c>
      <c r="C140" s="17" t="s">
        <v>47</v>
      </c>
      <c r="D140" s="20">
        <v>4</v>
      </c>
      <c r="E140" s="19"/>
    </row>
    <row r="141" spans="1:5" x14ac:dyDescent="0.2">
      <c r="A141" s="15" t="s">
        <v>271</v>
      </c>
      <c r="B141" s="16" t="s">
        <v>272</v>
      </c>
      <c r="C141" s="17" t="s">
        <v>47</v>
      </c>
      <c r="D141" s="20">
        <v>1</v>
      </c>
      <c r="E141" s="19"/>
    </row>
    <row r="142" spans="1:5" x14ac:dyDescent="0.2">
      <c r="A142" s="15" t="s">
        <v>273</v>
      </c>
      <c r="B142" s="16" t="s">
        <v>274</v>
      </c>
      <c r="C142" s="17" t="s">
        <v>47</v>
      </c>
      <c r="D142" s="20">
        <v>2</v>
      </c>
      <c r="E142" s="19"/>
    </row>
    <row r="143" spans="1:5" ht="25.5" x14ac:dyDescent="0.2">
      <c r="A143" s="15" t="s">
        <v>275</v>
      </c>
      <c r="B143" s="16" t="s">
        <v>276</v>
      </c>
      <c r="C143" s="17" t="s">
        <v>47</v>
      </c>
      <c r="D143" s="20">
        <v>12</v>
      </c>
      <c r="E143" s="19"/>
    </row>
    <row r="144" spans="1:5" ht="38.25" x14ac:dyDescent="0.2">
      <c r="A144" s="15" t="s">
        <v>277</v>
      </c>
      <c r="B144" s="16" t="s">
        <v>278</v>
      </c>
      <c r="C144" s="17" t="s">
        <v>12</v>
      </c>
      <c r="D144" s="18">
        <v>0.3</v>
      </c>
      <c r="E144" s="19"/>
    </row>
    <row r="145" spans="1:5" ht="38.25" x14ac:dyDescent="0.2">
      <c r="A145" s="15" t="s">
        <v>279</v>
      </c>
      <c r="B145" s="16" t="s">
        <v>280</v>
      </c>
      <c r="C145" s="17" t="s">
        <v>44</v>
      </c>
      <c r="D145" s="20">
        <f>30</f>
        <v>30</v>
      </c>
      <c r="E145" s="19"/>
    </row>
    <row r="146" spans="1:5" x14ac:dyDescent="0.2">
      <c r="A146" s="15" t="s">
        <v>281</v>
      </c>
      <c r="B146" s="16" t="s">
        <v>282</v>
      </c>
      <c r="C146" s="17" t="s">
        <v>47</v>
      </c>
      <c r="D146" s="20">
        <v>4</v>
      </c>
      <c r="E146" s="19"/>
    </row>
    <row r="147" spans="1:5" x14ac:dyDescent="0.2">
      <c r="A147" s="15" t="s">
        <v>283</v>
      </c>
      <c r="B147" s="16" t="s">
        <v>284</v>
      </c>
      <c r="C147" s="17" t="s">
        <v>47</v>
      </c>
      <c r="D147" s="20">
        <v>2</v>
      </c>
      <c r="E147" s="19"/>
    </row>
    <row r="148" spans="1:5" x14ac:dyDescent="0.2">
      <c r="A148" s="15" t="s">
        <v>285</v>
      </c>
      <c r="B148" s="16" t="s">
        <v>286</v>
      </c>
      <c r="C148" s="17" t="s">
        <v>47</v>
      </c>
      <c r="D148" s="20">
        <v>9</v>
      </c>
      <c r="E148" s="19"/>
    </row>
    <row r="149" spans="1:5" ht="38.25" x14ac:dyDescent="0.2">
      <c r="A149" s="15" t="s">
        <v>287</v>
      </c>
      <c r="B149" s="16" t="s">
        <v>288</v>
      </c>
      <c r="C149" s="17" t="s">
        <v>12</v>
      </c>
      <c r="D149" s="18">
        <v>0.14000000000000001</v>
      </c>
      <c r="E149" s="19"/>
    </row>
    <row r="150" spans="1:5" x14ac:dyDescent="0.2">
      <c r="A150" s="15" t="s">
        <v>289</v>
      </c>
      <c r="B150" s="16" t="s">
        <v>290</v>
      </c>
      <c r="C150" s="17" t="s">
        <v>44</v>
      </c>
      <c r="D150" s="20">
        <v>14.07</v>
      </c>
      <c r="E150" s="19"/>
    </row>
    <row r="151" spans="1:5" x14ac:dyDescent="0.2">
      <c r="A151" s="15" t="s">
        <v>291</v>
      </c>
      <c r="B151" s="16" t="s">
        <v>292</v>
      </c>
      <c r="C151" s="17" t="s">
        <v>47</v>
      </c>
      <c r="D151" s="20">
        <v>27</v>
      </c>
      <c r="E151" s="19"/>
    </row>
    <row r="152" spans="1:5" x14ac:dyDescent="0.2">
      <c r="A152" s="15" t="s">
        <v>293</v>
      </c>
      <c r="B152" s="16" t="s">
        <v>294</v>
      </c>
      <c r="C152" s="17" t="s">
        <v>47</v>
      </c>
      <c r="D152" s="20">
        <v>1</v>
      </c>
      <c r="E152" s="19"/>
    </row>
    <row r="153" spans="1:5" x14ac:dyDescent="0.2">
      <c r="A153" s="15" t="s">
        <v>295</v>
      </c>
      <c r="B153" s="16" t="s">
        <v>296</v>
      </c>
      <c r="C153" s="17" t="s">
        <v>47</v>
      </c>
      <c r="D153" s="20">
        <v>20</v>
      </c>
      <c r="E153" s="19"/>
    </row>
    <row r="154" spans="1:5" x14ac:dyDescent="0.2">
      <c r="A154" s="15" t="s">
        <v>297</v>
      </c>
      <c r="B154" s="16" t="s">
        <v>298</v>
      </c>
      <c r="C154" s="17" t="s">
        <v>47</v>
      </c>
      <c r="D154" s="20">
        <v>4</v>
      </c>
      <c r="E154" s="19"/>
    </row>
    <row r="155" spans="1:5" ht="25.5" x14ac:dyDescent="0.2">
      <c r="A155" s="15" t="s">
        <v>299</v>
      </c>
      <c r="B155" s="16" t="s">
        <v>300</v>
      </c>
      <c r="C155" s="17" t="s">
        <v>47</v>
      </c>
      <c r="D155" s="20">
        <v>18</v>
      </c>
      <c r="E155" s="19"/>
    </row>
    <row r="156" spans="1:5" x14ac:dyDescent="0.2">
      <c r="A156" s="15" t="s">
        <v>301</v>
      </c>
      <c r="B156" s="16" t="s">
        <v>302</v>
      </c>
      <c r="C156" s="17" t="s">
        <v>47</v>
      </c>
      <c r="D156" s="20">
        <v>44</v>
      </c>
      <c r="E156" s="19"/>
    </row>
    <row r="157" spans="1:5" ht="38.25" x14ac:dyDescent="0.2">
      <c r="A157" s="15" t="s">
        <v>303</v>
      </c>
      <c r="B157" s="16" t="s">
        <v>304</v>
      </c>
      <c r="C157" s="17" t="s">
        <v>12</v>
      </c>
      <c r="D157" s="18">
        <v>0.32</v>
      </c>
      <c r="E157" s="19"/>
    </row>
    <row r="158" spans="1:5" x14ac:dyDescent="0.2">
      <c r="A158" s="15" t="s">
        <v>305</v>
      </c>
      <c r="B158" s="16" t="s">
        <v>306</v>
      </c>
      <c r="C158" s="17" t="s">
        <v>44</v>
      </c>
      <c r="D158" s="20">
        <v>32.35</v>
      </c>
      <c r="E158" s="19"/>
    </row>
    <row r="159" spans="1:5" x14ac:dyDescent="0.2">
      <c r="A159" s="15" t="s">
        <v>307</v>
      </c>
      <c r="B159" s="16" t="s">
        <v>308</v>
      </c>
      <c r="C159" s="17" t="s">
        <v>47</v>
      </c>
      <c r="D159" s="20">
        <v>17</v>
      </c>
      <c r="E159" s="19"/>
    </row>
    <row r="160" spans="1:5" x14ac:dyDescent="0.2">
      <c r="A160" s="15" t="s">
        <v>309</v>
      </c>
      <c r="B160" s="16" t="s">
        <v>310</v>
      </c>
      <c r="C160" s="17" t="s">
        <v>47</v>
      </c>
      <c r="D160" s="20">
        <v>7</v>
      </c>
      <c r="E160" s="19"/>
    </row>
    <row r="161" spans="1:5" x14ac:dyDescent="0.2">
      <c r="A161" s="15" t="s">
        <v>311</v>
      </c>
      <c r="B161" s="16" t="s">
        <v>312</v>
      </c>
      <c r="C161" s="17" t="s">
        <v>47</v>
      </c>
      <c r="D161" s="20">
        <v>1</v>
      </c>
      <c r="E161" s="19"/>
    </row>
    <row r="162" spans="1:5" x14ac:dyDescent="0.2">
      <c r="A162" s="15" t="s">
        <v>313</v>
      </c>
      <c r="B162" s="16" t="s">
        <v>314</v>
      </c>
      <c r="C162" s="17" t="s">
        <v>47</v>
      </c>
      <c r="D162" s="20">
        <v>4</v>
      </c>
      <c r="E162" s="19"/>
    </row>
    <row r="163" spans="1:5" ht="25.5" x14ac:dyDescent="0.2">
      <c r="A163" s="15" t="s">
        <v>315</v>
      </c>
      <c r="B163" s="16" t="s">
        <v>316</v>
      </c>
      <c r="C163" s="17" t="s">
        <v>47</v>
      </c>
      <c r="D163" s="20">
        <v>22</v>
      </c>
      <c r="E163" s="19"/>
    </row>
    <row r="164" spans="1:5" x14ac:dyDescent="0.2">
      <c r="A164" s="15" t="s">
        <v>317</v>
      </c>
      <c r="B164" s="16" t="s">
        <v>318</v>
      </c>
      <c r="C164" s="17" t="s">
        <v>47</v>
      </c>
      <c r="D164" s="20">
        <v>28</v>
      </c>
      <c r="E164" s="19"/>
    </row>
    <row r="165" spans="1:5" ht="25.5" x14ac:dyDescent="0.2">
      <c r="A165" s="15" t="s">
        <v>319</v>
      </c>
      <c r="B165" s="16" t="s">
        <v>320</v>
      </c>
      <c r="C165" s="17" t="s">
        <v>47</v>
      </c>
      <c r="D165" s="18">
        <v>19</v>
      </c>
      <c r="E165" s="19"/>
    </row>
    <row r="166" spans="1:5" x14ac:dyDescent="0.2">
      <c r="A166" s="15" t="s">
        <v>321</v>
      </c>
      <c r="B166" s="16" t="s">
        <v>322</v>
      </c>
      <c r="C166" s="17" t="s">
        <v>47</v>
      </c>
      <c r="D166" s="20">
        <v>13</v>
      </c>
      <c r="E166" s="19"/>
    </row>
    <row r="167" spans="1:5" x14ac:dyDescent="0.2">
      <c r="A167" s="15" t="s">
        <v>323</v>
      </c>
      <c r="B167" s="16" t="s">
        <v>324</v>
      </c>
      <c r="C167" s="17" t="s">
        <v>47</v>
      </c>
      <c r="D167" s="20">
        <v>4</v>
      </c>
      <c r="E167" s="19"/>
    </row>
    <row r="168" spans="1:5" x14ac:dyDescent="0.2">
      <c r="A168" s="15" t="s">
        <v>325</v>
      </c>
      <c r="B168" s="16" t="s">
        <v>326</v>
      </c>
      <c r="C168" s="17" t="s">
        <v>47</v>
      </c>
      <c r="D168" s="20">
        <v>2</v>
      </c>
      <c r="E168" s="19"/>
    </row>
    <row r="169" spans="1:5" ht="25.5" x14ac:dyDescent="0.2">
      <c r="A169" s="15" t="s">
        <v>327</v>
      </c>
      <c r="B169" s="16" t="s">
        <v>328</v>
      </c>
      <c r="C169" s="17" t="s">
        <v>47</v>
      </c>
      <c r="D169" s="20">
        <v>1</v>
      </c>
      <c r="E169" s="19"/>
    </row>
    <row r="170" spans="1:5" x14ac:dyDescent="0.2">
      <c r="A170" s="15" t="s">
        <v>329</v>
      </c>
      <c r="B170" s="16" t="s">
        <v>330</v>
      </c>
      <c r="C170" s="17" t="s">
        <v>47</v>
      </c>
      <c r="D170" s="20">
        <v>1</v>
      </c>
      <c r="E170" s="19"/>
    </row>
    <row r="171" spans="1:5" x14ac:dyDescent="0.2">
      <c r="A171" s="15" t="s">
        <v>331</v>
      </c>
      <c r="B171" s="16" t="s">
        <v>332</v>
      </c>
      <c r="C171" s="17" t="s">
        <v>333</v>
      </c>
      <c r="D171" s="18">
        <v>0.2</v>
      </c>
      <c r="E171" s="19"/>
    </row>
    <row r="172" spans="1:5" x14ac:dyDescent="0.2">
      <c r="A172" s="15" t="s">
        <v>334</v>
      </c>
      <c r="B172" s="16" t="s">
        <v>335</v>
      </c>
      <c r="C172" s="17" t="s">
        <v>47</v>
      </c>
      <c r="D172" s="20">
        <v>2</v>
      </c>
      <c r="E172" s="19"/>
    </row>
    <row r="173" spans="1:5" x14ac:dyDescent="0.2">
      <c r="A173" s="15" t="s">
        <v>336</v>
      </c>
      <c r="B173" s="16" t="s">
        <v>337</v>
      </c>
      <c r="C173" s="17" t="s">
        <v>47</v>
      </c>
      <c r="D173" s="20">
        <v>4</v>
      </c>
      <c r="E173" s="19"/>
    </row>
    <row r="174" spans="1:5" ht="38.25" x14ac:dyDescent="0.2">
      <c r="A174" s="15" t="s">
        <v>338</v>
      </c>
      <c r="B174" s="16" t="s">
        <v>339</v>
      </c>
      <c r="C174" s="17" t="s">
        <v>47</v>
      </c>
      <c r="D174" s="20">
        <v>1</v>
      </c>
      <c r="E174" s="19"/>
    </row>
    <row r="175" spans="1:5" ht="25.5" x14ac:dyDescent="0.2">
      <c r="A175" s="15" t="s">
        <v>340</v>
      </c>
      <c r="B175" s="16" t="s">
        <v>341</v>
      </c>
      <c r="C175" s="17" t="s">
        <v>47</v>
      </c>
      <c r="D175" s="20">
        <v>1</v>
      </c>
      <c r="E175" s="19"/>
    </row>
    <row r="176" spans="1:5" ht="51" x14ac:dyDescent="0.2">
      <c r="A176" s="15" t="s">
        <v>342</v>
      </c>
      <c r="B176" s="16" t="s">
        <v>183</v>
      </c>
      <c r="C176" s="17" t="s">
        <v>47</v>
      </c>
      <c r="D176" s="20">
        <v>2</v>
      </c>
      <c r="E176" s="19"/>
    </row>
    <row r="177" spans="1:5" ht="38.25" x14ac:dyDescent="0.2">
      <c r="A177" s="15" t="s">
        <v>343</v>
      </c>
      <c r="B177" s="16" t="s">
        <v>344</v>
      </c>
      <c r="C177" s="17" t="s">
        <v>345</v>
      </c>
      <c r="D177" s="18">
        <v>10.1</v>
      </c>
      <c r="E177" s="19"/>
    </row>
    <row r="178" spans="1:5" x14ac:dyDescent="0.2">
      <c r="A178" s="15" t="s">
        <v>346</v>
      </c>
      <c r="B178" s="16" t="s">
        <v>347</v>
      </c>
      <c r="C178" s="17" t="s">
        <v>44</v>
      </c>
      <c r="D178" s="20">
        <v>54</v>
      </c>
      <c r="E178" s="19"/>
    </row>
    <row r="179" spans="1:5" x14ac:dyDescent="0.2">
      <c r="A179" s="15" t="s">
        <v>348</v>
      </c>
      <c r="B179" s="16" t="s">
        <v>349</v>
      </c>
      <c r="C179" s="17" t="s">
        <v>44</v>
      </c>
      <c r="D179" s="20">
        <v>47</v>
      </c>
      <c r="E179" s="19"/>
    </row>
    <row r="180" spans="1:5" ht="38.25" x14ac:dyDescent="0.2">
      <c r="A180" s="15" t="s">
        <v>350</v>
      </c>
      <c r="B180" s="16" t="s">
        <v>351</v>
      </c>
      <c r="C180" s="17" t="s">
        <v>144</v>
      </c>
      <c r="D180" s="20">
        <f>0.04</f>
        <v>0.04</v>
      </c>
      <c r="E180" s="19"/>
    </row>
    <row r="181" spans="1:5" ht="25.5" x14ac:dyDescent="0.2">
      <c r="A181" s="15" t="s">
        <v>352</v>
      </c>
      <c r="B181" s="16" t="s">
        <v>353</v>
      </c>
      <c r="C181" s="17" t="s">
        <v>144</v>
      </c>
      <c r="D181" s="20">
        <v>0.04</v>
      </c>
      <c r="E181" s="19"/>
    </row>
    <row r="182" spans="1:5" ht="19.149999999999999" customHeight="1" x14ac:dyDescent="0.2">
      <c r="A182" s="24" t="s">
        <v>354</v>
      </c>
      <c r="B182" s="25"/>
      <c r="C182" s="25"/>
      <c r="D182" s="25"/>
      <c r="E182" s="25"/>
    </row>
    <row r="183" spans="1:5" x14ac:dyDescent="0.2">
      <c r="A183" s="15" t="s">
        <v>355</v>
      </c>
      <c r="B183" s="16" t="s">
        <v>356</v>
      </c>
      <c r="C183" s="17" t="s">
        <v>9</v>
      </c>
      <c r="D183" s="18">
        <v>0.02</v>
      </c>
      <c r="E183" s="19"/>
    </row>
    <row r="184" spans="1:5" ht="25.5" x14ac:dyDescent="0.2">
      <c r="A184" s="15" t="s">
        <v>357</v>
      </c>
      <c r="B184" s="16" t="s">
        <v>358</v>
      </c>
      <c r="C184" s="17" t="s">
        <v>47</v>
      </c>
      <c r="D184" s="20">
        <v>2</v>
      </c>
      <c r="E184" s="19"/>
    </row>
    <row r="185" spans="1:5" x14ac:dyDescent="0.2">
      <c r="A185" s="15" t="s">
        <v>359</v>
      </c>
      <c r="B185" s="16" t="s">
        <v>360</v>
      </c>
      <c r="C185" s="17" t="s">
        <v>47</v>
      </c>
      <c r="D185" s="20">
        <v>2</v>
      </c>
      <c r="E185" s="19"/>
    </row>
    <row r="186" spans="1:5" x14ac:dyDescent="0.2">
      <c r="A186" s="15" t="s">
        <v>361</v>
      </c>
      <c r="B186" s="16" t="s">
        <v>362</v>
      </c>
      <c r="C186" s="17" t="s">
        <v>47</v>
      </c>
      <c r="D186" s="20">
        <v>4</v>
      </c>
      <c r="E186" s="19"/>
    </row>
    <row r="187" spans="1:5" x14ac:dyDescent="0.2">
      <c r="A187" s="15" t="s">
        <v>363</v>
      </c>
      <c r="B187" s="16" t="s">
        <v>364</v>
      </c>
      <c r="C187" s="17" t="s">
        <v>47</v>
      </c>
      <c r="D187" s="20">
        <v>2</v>
      </c>
      <c r="E187" s="19"/>
    </row>
    <row r="188" spans="1:5" ht="25.5" x14ac:dyDescent="0.2">
      <c r="A188" s="15" t="s">
        <v>365</v>
      </c>
      <c r="B188" s="16" t="s">
        <v>366</v>
      </c>
      <c r="C188" s="17" t="s">
        <v>47</v>
      </c>
      <c r="D188" s="20">
        <v>2</v>
      </c>
      <c r="E188" s="19"/>
    </row>
    <row r="189" spans="1:5" x14ac:dyDescent="0.2">
      <c r="A189" s="15" t="s">
        <v>367</v>
      </c>
      <c r="B189" s="16" t="s">
        <v>368</v>
      </c>
      <c r="C189" s="17" t="s">
        <v>47</v>
      </c>
      <c r="D189" s="20">
        <v>2</v>
      </c>
      <c r="E189" s="19"/>
    </row>
    <row r="190" spans="1:5" ht="19.149999999999999" customHeight="1" x14ac:dyDescent="0.2">
      <c r="A190" s="24" t="s">
        <v>369</v>
      </c>
      <c r="B190" s="25"/>
      <c r="C190" s="25"/>
      <c r="D190" s="25"/>
      <c r="E190" s="25"/>
    </row>
    <row r="191" spans="1:5" ht="38.25" x14ac:dyDescent="0.2">
      <c r="A191" s="15" t="s">
        <v>370</v>
      </c>
      <c r="B191" s="16" t="s">
        <v>371</v>
      </c>
      <c r="C191" s="17" t="s">
        <v>12</v>
      </c>
      <c r="D191" s="18">
        <v>0.02</v>
      </c>
      <c r="E191" s="19"/>
    </row>
    <row r="192" spans="1:5" ht="38.25" x14ac:dyDescent="0.2">
      <c r="A192" s="15" t="s">
        <v>372</v>
      </c>
      <c r="B192" s="16" t="s">
        <v>373</v>
      </c>
      <c r="C192" s="17" t="s">
        <v>44</v>
      </c>
      <c r="D192" s="20">
        <v>2</v>
      </c>
      <c r="E192" s="19"/>
    </row>
    <row r="193" spans="1:5" x14ac:dyDescent="0.2">
      <c r="A193" s="15" t="s">
        <v>374</v>
      </c>
      <c r="B193" s="16" t="s">
        <v>375</v>
      </c>
      <c r="C193" s="17" t="s">
        <v>47</v>
      </c>
      <c r="D193" s="20">
        <v>3</v>
      </c>
      <c r="E193" s="19"/>
    </row>
    <row r="194" spans="1:5" ht="38.25" x14ac:dyDescent="0.2">
      <c r="A194" s="15" t="s">
        <v>376</v>
      </c>
      <c r="B194" s="16" t="s">
        <v>377</v>
      </c>
      <c r="C194" s="17" t="s">
        <v>12</v>
      </c>
      <c r="D194" s="18">
        <v>0.04</v>
      </c>
      <c r="E194" s="19"/>
    </row>
    <row r="195" spans="1:5" ht="38.25" x14ac:dyDescent="0.2">
      <c r="A195" s="15" t="s">
        <v>378</v>
      </c>
      <c r="B195" s="16" t="s">
        <v>379</v>
      </c>
      <c r="C195" s="17" t="s">
        <v>44</v>
      </c>
      <c r="D195" s="20">
        <v>4</v>
      </c>
      <c r="E195" s="19"/>
    </row>
    <row r="196" spans="1:5" x14ac:dyDescent="0.2">
      <c r="A196" s="15" t="s">
        <v>380</v>
      </c>
      <c r="B196" s="16" t="s">
        <v>381</v>
      </c>
      <c r="C196" s="17" t="s">
        <v>47</v>
      </c>
      <c r="D196" s="20">
        <v>2</v>
      </c>
      <c r="E196" s="19"/>
    </row>
    <row r="197" spans="1:5" x14ac:dyDescent="0.2">
      <c r="A197" s="15" t="s">
        <v>382</v>
      </c>
      <c r="B197" s="16" t="s">
        <v>383</v>
      </c>
      <c r="C197" s="17" t="s">
        <v>47</v>
      </c>
      <c r="D197" s="20">
        <v>8</v>
      </c>
      <c r="E197" s="19"/>
    </row>
    <row r="198" spans="1:5" ht="25.5" x14ac:dyDescent="0.2">
      <c r="A198" s="15" t="s">
        <v>384</v>
      </c>
      <c r="B198" s="16" t="s">
        <v>385</v>
      </c>
      <c r="C198" s="17" t="s">
        <v>47</v>
      </c>
      <c r="D198" s="20">
        <v>1</v>
      </c>
      <c r="E198" s="19"/>
    </row>
    <row r="199" spans="1:5" x14ac:dyDescent="0.2">
      <c r="A199" s="15" t="s">
        <v>386</v>
      </c>
      <c r="B199" s="16" t="s">
        <v>387</v>
      </c>
      <c r="C199" s="17" t="s">
        <v>47</v>
      </c>
      <c r="D199" s="20">
        <v>1</v>
      </c>
      <c r="E199" s="19"/>
    </row>
    <row r="200" spans="1:5" ht="25.5" x14ac:dyDescent="0.2">
      <c r="A200" s="15" t="s">
        <v>388</v>
      </c>
      <c r="B200" s="16" t="s">
        <v>389</v>
      </c>
      <c r="C200" s="17" t="s">
        <v>47</v>
      </c>
      <c r="D200" s="20">
        <v>3</v>
      </c>
      <c r="E200" s="19"/>
    </row>
    <row r="201" spans="1:5" x14ac:dyDescent="0.2">
      <c r="A201" s="15" t="s">
        <v>390</v>
      </c>
      <c r="B201" s="16" t="s">
        <v>391</v>
      </c>
      <c r="C201" s="17" t="s">
        <v>47</v>
      </c>
      <c r="D201" s="20">
        <v>1</v>
      </c>
      <c r="E201" s="19"/>
    </row>
    <row r="202" spans="1:5" x14ac:dyDescent="0.2">
      <c r="A202" s="15" t="s">
        <v>392</v>
      </c>
      <c r="B202" s="16" t="s">
        <v>393</v>
      </c>
      <c r="C202" s="17" t="s">
        <v>47</v>
      </c>
      <c r="D202" s="20">
        <v>1</v>
      </c>
      <c r="E202" s="19"/>
    </row>
    <row r="203" spans="1:5" x14ac:dyDescent="0.2">
      <c r="A203" s="15" t="s">
        <v>394</v>
      </c>
      <c r="B203" s="16" t="s">
        <v>395</v>
      </c>
      <c r="C203" s="17" t="s">
        <v>47</v>
      </c>
      <c r="D203" s="20">
        <v>1</v>
      </c>
      <c r="E203" s="19"/>
    </row>
    <row r="204" spans="1:5" ht="25.5" x14ac:dyDescent="0.2">
      <c r="A204" s="15" t="s">
        <v>396</v>
      </c>
      <c r="B204" s="16" t="s">
        <v>397</v>
      </c>
      <c r="C204" s="17" t="s">
        <v>47</v>
      </c>
      <c r="D204" s="20">
        <v>1</v>
      </c>
      <c r="E204" s="19"/>
    </row>
    <row r="205" spans="1:5" x14ac:dyDescent="0.2">
      <c r="A205" s="15" t="s">
        <v>398</v>
      </c>
      <c r="B205" s="16" t="s">
        <v>399</v>
      </c>
      <c r="C205" s="17" t="s">
        <v>47</v>
      </c>
      <c r="D205" s="20">
        <v>1</v>
      </c>
      <c r="E205" s="19"/>
    </row>
    <row r="206" spans="1:5" x14ac:dyDescent="0.2">
      <c r="A206" s="15" t="s">
        <v>400</v>
      </c>
      <c r="B206" s="16" t="s">
        <v>168</v>
      </c>
      <c r="C206" s="17" t="s">
        <v>21</v>
      </c>
      <c r="D206" s="20">
        <v>2</v>
      </c>
      <c r="E206" s="19"/>
    </row>
    <row r="207" spans="1:5" ht="25.5" x14ac:dyDescent="0.2">
      <c r="A207" s="15" t="s">
        <v>401</v>
      </c>
      <c r="B207" s="16" t="s">
        <v>402</v>
      </c>
      <c r="C207" s="17" t="s">
        <v>47</v>
      </c>
      <c r="D207" s="20">
        <v>2</v>
      </c>
      <c r="E207" s="19"/>
    </row>
    <row r="208" spans="1:5" ht="17.25" customHeight="1" x14ac:dyDescent="0.2">
      <c r="A208" s="15" t="s">
        <v>403</v>
      </c>
      <c r="B208" s="16" t="s">
        <v>172</v>
      </c>
      <c r="C208" s="17" t="s">
        <v>47</v>
      </c>
      <c r="D208" s="20">
        <v>2</v>
      </c>
      <c r="E208" s="19"/>
    </row>
    <row r="209" spans="1:5" ht="25.5" x14ac:dyDescent="0.2">
      <c r="A209" s="15" t="s">
        <v>404</v>
      </c>
      <c r="B209" s="16" t="s">
        <v>174</v>
      </c>
      <c r="C209" s="17" t="s">
        <v>9</v>
      </c>
      <c r="D209" s="18">
        <v>0.02</v>
      </c>
      <c r="E209" s="19"/>
    </row>
    <row r="210" spans="1:5" x14ac:dyDescent="0.2">
      <c r="A210" s="15" t="s">
        <v>405</v>
      </c>
      <c r="B210" s="16" t="s">
        <v>176</v>
      </c>
      <c r="C210" s="17" t="s">
        <v>47</v>
      </c>
      <c r="D210" s="20">
        <v>2</v>
      </c>
      <c r="E210" s="19"/>
    </row>
    <row r="211" spans="1:5" x14ac:dyDescent="0.2">
      <c r="A211" s="15" t="s">
        <v>406</v>
      </c>
      <c r="B211" s="16" t="s">
        <v>407</v>
      </c>
      <c r="C211" s="17" t="s">
        <v>179</v>
      </c>
      <c r="D211" s="18">
        <v>0.1</v>
      </c>
      <c r="E211" s="19"/>
    </row>
    <row r="212" spans="1:5" x14ac:dyDescent="0.2">
      <c r="A212" s="15" t="s">
        <v>408</v>
      </c>
      <c r="B212" s="16" t="s">
        <v>409</v>
      </c>
      <c r="C212" s="17" t="s">
        <v>47</v>
      </c>
      <c r="D212" s="20">
        <v>1</v>
      </c>
      <c r="E212" s="19"/>
    </row>
    <row r="213" spans="1:5" ht="19.149999999999999" customHeight="1" x14ac:dyDescent="0.2">
      <c r="A213" s="24" t="s">
        <v>410</v>
      </c>
      <c r="B213" s="25"/>
      <c r="C213" s="25"/>
      <c r="D213" s="25"/>
      <c r="E213" s="25"/>
    </row>
    <row r="214" spans="1:5" ht="38.25" x14ac:dyDescent="0.2">
      <c r="A214" s="15" t="s">
        <v>411</v>
      </c>
      <c r="B214" s="16" t="s">
        <v>371</v>
      </c>
      <c r="C214" s="17" t="s">
        <v>12</v>
      </c>
      <c r="D214" s="18">
        <v>0.02</v>
      </c>
      <c r="E214" s="19"/>
    </row>
    <row r="215" spans="1:5" ht="38.25" x14ac:dyDescent="0.2">
      <c r="A215" s="15" t="s">
        <v>412</v>
      </c>
      <c r="B215" s="16" t="s">
        <v>373</v>
      </c>
      <c r="C215" s="17" t="s">
        <v>44</v>
      </c>
      <c r="D215" s="20">
        <v>2</v>
      </c>
      <c r="E215" s="19"/>
    </row>
    <row r="216" spans="1:5" ht="38.25" x14ac:dyDescent="0.2">
      <c r="A216" s="15" t="s">
        <v>413</v>
      </c>
      <c r="B216" s="16" t="s">
        <v>278</v>
      </c>
      <c r="C216" s="17" t="s">
        <v>12</v>
      </c>
      <c r="D216" s="18">
        <v>0.04</v>
      </c>
      <c r="E216" s="19"/>
    </row>
    <row r="217" spans="1:5" ht="38.25" x14ac:dyDescent="0.2">
      <c r="A217" s="15" t="s">
        <v>414</v>
      </c>
      <c r="B217" s="16" t="s">
        <v>280</v>
      </c>
      <c r="C217" s="17" t="s">
        <v>44</v>
      </c>
      <c r="D217" s="20">
        <v>4</v>
      </c>
      <c r="E217" s="19"/>
    </row>
    <row r="218" spans="1:5" x14ac:dyDescent="0.2">
      <c r="A218" s="15" t="s">
        <v>415</v>
      </c>
      <c r="B218" s="16" t="s">
        <v>416</v>
      </c>
      <c r="C218" s="17" t="s">
        <v>47</v>
      </c>
      <c r="D218" s="20">
        <v>2</v>
      </c>
      <c r="E218" s="19"/>
    </row>
    <row r="219" spans="1:5" x14ac:dyDescent="0.2">
      <c r="A219" s="15" t="s">
        <v>417</v>
      </c>
      <c r="B219" s="16" t="s">
        <v>286</v>
      </c>
      <c r="C219" s="17" t="s">
        <v>47</v>
      </c>
      <c r="D219" s="20">
        <v>8</v>
      </c>
      <c r="E219" s="19"/>
    </row>
    <row r="220" spans="1:5" x14ac:dyDescent="0.2">
      <c r="A220" s="15" t="s">
        <v>418</v>
      </c>
      <c r="B220" s="16" t="s">
        <v>375</v>
      </c>
      <c r="C220" s="17" t="s">
        <v>47</v>
      </c>
      <c r="D220" s="20">
        <v>3</v>
      </c>
      <c r="E220" s="19"/>
    </row>
    <row r="221" spans="1:5" ht="25.5" x14ac:dyDescent="0.2">
      <c r="A221" s="15" t="s">
        <v>419</v>
      </c>
      <c r="B221" s="16" t="s">
        <v>420</v>
      </c>
      <c r="C221" s="17" t="s">
        <v>47</v>
      </c>
      <c r="D221" s="20">
        <v>4</v>
      </c>
      <c r="E221" s="19"/>
    </row>
    <row r="222" spans="1:5" x14ac:dyDescent="0.2">
      <c r="A222" s="15" t="s">
        <v>421</v>
      </c>
      <c r="B222" s="16" t="s">
        <v>387</v>
      </c>
      <c r="C222" s="17" t="s">
        <v>47</v>
      </c>
      <c r="D222" s="20">
        <v>1</v>
      </c>
      <c r="E222" s="19"/>
    </row>
    <row r="223" spans="1:5" x14ac:dyDescent="0.2">
      <c r="A223" s="15" t="s">
        <v>422</v>
      </c>
      <c r="B223" s="16" t="s">
        <v>322</v>
      </c>
      <c r="C223" s="17" t="s">
        <v>47</v>
      </c>
      <c r="D223" s="20">
        <v>1</v>
      </c>
      <c r="E223" s="19"/>
    </row>
    <row r="224" spans="1:5" x14ac:dyDescent="0.2">
      <c r="A224" s="15" t="s">
        <v>423</v>
      </c>
      <c r="B224" s="16" t="s">
        <v>324</v>
      </c>
      <c r="C224" s="17" t="s">
        <v>47</v>
      </c>
      <c r="D224" s="20">
        <v>1</v>
      </c>
      <c r="E224" s="19"/>
    </row>
    <row r="225" spans="1:5" x14ac:dyDescent="0.2">
      <c r="A225" s="15" t="s">
        <v>424</v>
      </c>
      <c r="B225" s="16" t="s">
        <v>326</v>
      </c>
      <c r="C225" s="17" t="s">
        <v>47</v>
      </c>
      <c r="D225" s="20">
        <v>1</v>
      </c>
      <c r="E225" s="19"/>
    </row>
    <row r="226" spans="1:5" ht="25.5" x14ac:dyDescent="0.2">
      <c r="A226" s="15" t="s">
        <v>425</v>
      </c>
      <c r="B226" s="16" t="s">
        <v>397</v>
      </c>
      <c r="C226" s="17" t="s">
        <v>47</v>
      </c>
      <c r="D226" s="20">
        <v>1</v>
      </c>
      <c r="E226" s="19"/>
    </row>
    <row r="227" spans="1:5" x14ac:dyDescent="0.2">
      <c r="A227" s="15" t="s">
        <v>426</v>
      </c>
      <c r="B227" s="16" t="s">
        <v>427</v>
      </c>
      <c r="C227" s="17" t="s">
        <v>47</v>
      </c>
      <c r="D227" s="20">
        <v>1</v>
      </c>
      <c r="E227" s="19"/>
    </row>
    <row r="228" spans="1:5" x14ac:dyDescent="0.2">
      <c r="A228" s="15" t="s">
        <v>428</v>
      </c>
      <c r="B228" s="16" t="s">
        <v>168</v>
      </c>
      <c r="C228" s="17" t="s">
        <v>21</v>
      </c>
      <c r="D228" s="20">
        <v>2</v>
      </c>
      <c r="E228" s="19"/>
    </row>
    <row r="229" spans="1:5" ht="25.5" x14ac:dyDescent="0.2">
      <c r="A229" s="15" t="s">
        <v>429</v>
      </c>
      <c r="B229" s="16" t="s">
        <v>402</v>
      </c>
      <c r="C229" s="17" t="s">
        <v>47</v>
      </c>
      <c r="D229" s="20">
        <v>2</v>
      </c>
      <c r="E229" s="19"/>
    </row>
    <row r="230" spans="1:5" ht="25.5" x14ac:dyDescent="0.2">
      <c r="A230" s="15" t="s">
        <v>430</v>
      </c>
      <c r="B230" s="16" t="s">
        <v>172</v>
      </c>
      <c r="C230" s="17" t="s">
        <v>47</v>
      </c>
      <c r="D230" s="20">
        <v>2</v>
      </c>
      <c r="E230" s="19"/>
    </row>
    <row r="231" spans="1:5" ht="25.5" x14ac:dyDescent="0.2">
      <c r="A231" s="15" t="s">
        <v>431</v>
      </c>
      <c r="B231" s="16" t="s">
        <v>174</v>
      </c>
      <c r="C231" s="17" t="s">
        <v>9</v>
      </c>
      <c r="D231" s="18">
        <v>0.02</v>
      </c>
      <c r="E231" s="19"/>
    </row>
    <row r="232" spans="1:5" x14ac:dyDescent="0.2">
      <c r="A232" s="15" t="s">
        <v>432</v>
      </c>
      <c r="B232" s="16" t="s">
        <v>176</v>
      </c>
      <c r="C232" s="17" t="s">
        <v>47</v>
      </c>
      <c r="D232" s="20">
        <v>2</v>
      </c>
      <c r="E232" s="19"/>
    </row>
    <row r="233" spans="1:5" x14ac:dyDescent="0.2">
      <c r="A233" s="15" t="s">
        <v>433</v>
      </c>
      <c r="B233" s="16" t="s">
        <v>434</v>
      </c>
      <c r="C233" s="17" t="s">
        <v>21</v>
      </c>
      <c r="D233" s="20">
        <f>1</f>
        <v>1</v>
      </c>
      <c r="E233" s="19"/>
    </row>
    <row r="234" spans="1:5" x14ac:dyDescent="0.2">
      <c r="A234" s="15" t="s">
        <v>435</v>
      </c>
      <c r="B234" s="16" t="s">
        <v>436</v>
      </c>
      <c r="C234" s="17" t="s">
        <v>47</v>
      </c>
      <c r="D234" s="20">
        <v>1</v>
      </c>
      <c r="E234" s="19"/>
    </row>
    <row r="235" spans="1:5" x14ac:dyDescent="0.2">
      <c r="A235" s="15" t="s">
        <v>437</v>
      </c>
      <c r="B235" s="16" t="s">
        <v>438</v>
      </c>
      <c r="C235" s="17" t="s">
        <v>179</v>
      </c>
      <c r="D235" s="18">
        <v>0.1</v>
      </c>
      <c r="E235" s="19"/>
    </row>
    <row r="236" spans="1:5" x14ac:dyDescent="0.2">
      <c r="A236" s="15" t="s">
        <v>439</v>
      </c>
      <c r="B236" s="16" t="s">
        <v>440</v>
      </c>
      <c r="C236" s="17" t="s">
        <v>47</v>
      </c>
      <c r="D236" s="20">
        <v>1</v>
      </c>
      <c r="E236" s="19"/>
    </row>
    <row r="237" spans="1:5" ht="16.5" customHeight="1" x14ac:dyDescent="0.2">
      <c r="A237" s="24" t="s">
        <v>441</v>
      </c>
      <c r="B237" s="25"/>
      <c r="C237" s="25"/>
      <c r="D237" s="25"/>
      <c r="E237" s="25"/>
    </row>
    <row r="238" spans="1:5" ht="38.25" x14ac:dyDescent="0.2">
      <c r="A238" s="15" t="s">
        <v>442</v>
      </c>
      <c r="B238" s="16" t="s">
        <v>148</v>
      </c>
      <c r="C238" s="17" t="s">
        <v>47</v>
      </c>
      <c r="D238" s="20">
        <f>1</f>
        <v>1</v>
      </c>
      <c r="E238" s="19"/>
    </row>
    <row r="239" spans="1:5" ht="38.25" x14ac:dyDescent="0.2">
      <c r="A239" s="15" t="s">
        <v>443</v>
      </c>
      <c r="B239" s="16" t="s">
        <v>444</v>
      </c>
      <c r="C239" s="17" t="s">
        <v>47</v>
      </c>
      <c r="D239" s="20">
        <f>1</f>
        <v>1</v>
      </c>
      <c r="E239" s="19"/>
    </row>
    <row r="240" spans="1:5" ht="38.25" x14ac:dyDescent="0.2">
      <c r="A240" s="15" t="s">
        <v>445</v>
      </c>
      <c r="B240" s="16" t="s">
        <v>150</v>
      </c>
      <c r="C240" s="17" t="s">
        <v>12</v>
      </c>
      <c r="D240" s="18">
        <v>0.82</v>
      </c>
      <c r="E240" s="19"/>
    </row>
    <row r="241" spans="1:5" ht="38.25" x14ac:dyDescent="0.2">
      <c r="A241" s="15" t="s">
        <v>446</v>
      </c>
      <c r="B241" s="16" t="s">
        <v>152</v>
      </c>
      <c r="C241" s="17" t="s">
        <v>12</v>
      </c>
      <c r="D241" s="18">
        <v>0.85</v>
      </c>
      <c r="E241" s="19"/>
    </row>
    <row r="242" spans="1:5" ht="38.25" x14ac:dyDescent="0.2">
      <c r="A242" s="15" t="s">
        <v>447</v>
      </c>
      <c r="B242" s="16" t="s">
        <v>448</v>
      </c>
      <c r="C242" s="17" t="s">
        <v>9</v>
      </c>
      <c r="D242" s="18">
        <v>0.02</v>
      </c>
      <c r="E242" s="19"/>
    </row>
    <row r="243" spans="1:5" ht="38.25" x14ac:dyDescent="0.2">
      <c r="A243" s="15" t="s">
        <v>449</v>
      </c>
      <c r="B243" s="16" t="s">
        <v>450</v>
      </c>
      <c r="C243" s="17" t="s">
        <v>9</v>
      </c>
      <c r="D243" s="18">
        <v>0.02</v>
      </c>
      <c r="E243" s="19"/>
    </row>
    <row r="244" spans="1:5" ht="38.25" x14ac:dyDescent="0.2">
      <c r="A244" s="15" t="s">
        <v>451</v>
      </c>
      <c r="B244" s="16" t="s">
        <v>452</v>
      </c>
      <c r="C244" s="17" t="s">
        <v>9</v>
      </c>
      <c r="D244" s="18">
        <v>0.28999999999999998</v>
      </c>
      <c r="E244" s="19"/>
    </row>
    <row r="245" spans="1:5" ht="25.5" x14ac:dyDescent="0.2">
      <c r="A245" s="15" t="s">
        <v>453</v>
      </c>
      <c r="B245" s="16" t="s">
        <v>454</v>
      </c>
      <c r="C245" s="17" t="s">
        <v>9</v>
      </c>
      <c r="D245" s="18">
        <v>0.28999999999999998</v>
      </c>
      <c r="E245" s="19"/>
    </row>
    <row r="246" spans="1:5" ht="25.5" x14ac:dyDescent="0.2">
      <c r="A246" s="15" t="s">
        <v>455</v>
      </c>
      <c r="B246" s="16" t="s">
        <v>456</v>
      </c>
      <c r="C246" s="17" t="s">
        <v>9</v>
      </c>
      <c r="D246" s="18">
        <v>0.02</v>
      </c>
      <c r="E246" s="19"/>
    </row>
    <row r="247" spans="1:5" ht="25.5" x14ac:dyDescent="0.2">
      <c r="A247" s="15" t="s">
        <v>457</v>
      </c>
      <c r="B247" s="16" t="s">
        <v>456</v>
      </c>
      <c r="C247" s="17" t="s">
        <v>9</v>
      </c>
      <c r="D247" s="18">
        <v>7.0000000000000007E-2</v>
      </c>
      <c r="E247" s="19"/>
    </row>
    <row r="248" spans="1:5" ht="25.5" x14ac:dyDescent="0.2">
      <c r="A248" s="15" t="s">
        <v>458</v>
      </c>
      <c r="B248" s="16" t="s">
        <v>456</v>
      </c>
      <c r="C248" s="17" t="s">
        <v>9</v>
      </c>
      <c r="D248" s="18">
        <v>0.05</v>
      </c>
      <c r="E248" s="19"/>
    </row>
    <row r="249" spans="1:5" ht="25.5" x14ac:dyDescent="0.2">
      <c r="A249" s="15" t="s">
        <v>459</v>
      </c>
      <c r="B249" s="16" t="s">
        <v>456</v>
      </c>
      <c r="C249" s="17" t="s">
        <v>9</v>
      </c>
      <c r="D249" s="18">
        <v>0.15</v>
      </c>
      <c r="E249" s="19"/>
    </row>
    <row r="250" spans="1:5" ht="25.5" x14ac:dyDescent="0.2">
      <c r="A250" s="15" t="s">
        <v>460</v>
      </c>
      <c r="B250" s="16" t="s">
        <v>461</v>
      </c>
      <c r="C250" s="17" t="s">
        <v>135</v>
      </c>
      <c r="D250" s="20">
        <f>0.15</f>
        <v>0.15</v>
      </c>
      <c r="E250" s="19"/>
    </row>
    <row r="251" spans="1:5" x14ac:dyDescent="0.2">
      <c r="A251" s="15" t="s">
        <v>462</v>
      </c>
      <c r="B251" s="16" t="s">
        <v>463</v>
      </c>
      <c r="C251" s="17" t="s">
        <v>135</v>
      </c>
      <c r="D251" s="18">
        <v>0.156</v>
      </c>
      <c r="E251" s="19"/>
    </row>
    <row r="252" spans="1:5" ht="25.5" x14ac:dyDescent="0.2">
      <c r="A252" s="15" t="s">
        <v>464</v>
      </c>
      <c r="B252" s="16" t="s">
        <v>465</v>
      </c>
      <c r="C252" s="17" t="s">
        <v>105</v>
      </c>
      <c r="D252" s="18">
        <v>0.24</v>
      </c>
      <c r="E252" s="19"/>
    </row>
    <row r="253" spans="1:5" ht="25.5" x14ac:dyDescent="0.2">
      <c r="A253" s="15" t="s">
        <v>466</v>
      </c>
      <c r="B253" s="16" t="s">
        <v>467</v>
      </c>
      <c r="C253" s="17" t="s">
        <v>135</v>
      </c>
      <c r="D253" s="18">
        <v>1.9E-3</v>
      </c>
      <c r="E253" s="19"/>
    </row>
    <row r="254" spans="1:5" ht="30" customHeight="1" x14ac:dyDescent="0.2">
      <c r="A254" s="15" t="s">
        <v>468</v>
      </c>
      <c r="B254" s="16" t="s">
        <v>469</v>
      </c>
      <c r="C254" s="17" t="s">
        <v>144</v>
      </c>
      <c r="D254" s="18">
        <v>7.0000000000000001E-3</v>
      </c>
      <c r="E254" s="19"/>
    </row>
    <row r="256" spans="1:5" x14ac:dyDescent="0.2">
      <c r="A256" s="30" t="s">
        <v>472</v>
      </c>
      <c r="B256" s="30"/>
      <c r="C256" s="30"/>
      <c r="D256" s="30"/>
      <c r="E256" s="30"/>
    </row>
    <row r="257" spans="1:5" x14ac:dyDescent="0.2">
      <c r="A257" s="30" t="s">
        <v>473</v>
      </c>
      <c r="B257" s="30"/>
      <c r="C257" s="30"/>
      <c r="D257" s="30"/>
      <c r="E257" s="30"/>
    </row>
    <row r="258" spans="1:5" x14ac:dyDescent="0.2">
      <c r="A258" s="30" t="s">
        <v>474</v>
      </c>
      <c r="B258" s="30"/>
      <c r="C258" s="30"/>
      <c r="D258" s="30"/>
      <c r="E258" s="30"/>
    </row>
    <row r="260" spans="1:5" x14ac:dyDescent="0.2">
      <c r="A260" s="30" t="s">
        <v>475</v>
      </c>
      <c r="B260" s="30"/>
      <c r="C260" s="30"/>
      <c r="D260" s="30"/>
      <c r="E260" s="30"/>
    </row>
    <row r="261" spans="1:5" x14ac:dyDescent="0.2">
      <c r="A261" s="31" t="s">
        <v>476</v>
      </c>
      <c r="B261" s="31"/>
      <c r="C261" s="31"/>
      <c r="D261" s="31"/>
      <c r="E261" s="31"/>
    </row>
    <row r="262" spans="1:5" x14ac:dyDescent="0.2">
      <c r="A262" s="21"/>
      <c r="B262" s="22"/>
      <c r="C262" s="22"/>
      <c r="D262" s="22"/>
      <c r="E262" s="22"/>
    </row>
    <row r="264" spans="1:5" x14ac:dyDescent="0.2">
      <c r="A264" s="23"/>
      <c r="B264" s="22"/>
      <c r="C264" s="22"/>
      <c r="D264" s="22"/>
      <c r="E264" s="22"/>
    </row>
    <row r="265" spans="1:5" x14ac:dyDescent="0.2">
      <c r="A265" s="29" t="s">
        <v>477</v>
      </c>
      <c r="B265" s="29"/>
      <c r="C265" s="29"/>
      <c r="D265" s="29"/>
      <c r="E265" s="29"/>
    </row>
    <row r="268" spans="1:5" x14ac:dyDescent="0.2">
      <c r="A268" s="32" t="s">
        <v>478</v>
      </c>
      <c r="B268" s="32"/>
      <c r="C268" s="32"/>
      <c r="D268" s="32"/>
      <c r="E268" s="32"/>
    </row>
    <row r="269" spans="1:5" x14ac:dyDescent="0.2">
      <c r="A269" s="23"/>
      <c r="B269" s="22"/>
      <c r="C269" s="22"/>
      <c r="D269" s="22"/>
      <c r="E269" s="22"/>
    </row>
    <row r="270" spans="1:5" x14ac:dyDescent="0.2">
      <c r="A270" s="21"/>
      <c r="B270" s="22"/>
      <c r="C270" s="22"/>
      <c r="D270" s="22"/>
      <c r="E270" s="22"/>
    </row>
    <row r="272" spans="1:5" x14ac:dyDescent="0.2">
      <c r="A272" s="23"/>
      <c r="B272" s="22"/>
      <c r="C272" s="22"/>
      <c r="D272" s="22"/>
      <c r="E272" s="22"/>
    </row>
    <row r="277" spans="1:5" x14ac:dyDescent="0.2">
      <c r="A277" s="23"/>
      <c r="B277" s="22"/>
      <c r="C277" s="22"/>
      <c r="D277" s="22"/>
      <c r="E277" s="22"/>
    </row>
    <row r="278" spans="1:5" x14ac:dyDescent="0.2">
      <c r="A278" s="21"/>
      <c r="B278" s="22"/>
      <c r="C278" s="22"/>
      <c r="D278" s="22"/>
      <c r="E278" s="22"/>
    </row>
    <row r="280" spans="1:5" x14ac:dyDescent="0.2">
      <c r="A280" s="23"/>
      <c r="B280" s="22"/>
      <c r="C280" s="22"/>
      <c r="D280" s="22"/>
      <c r="E280" s="22"/>
    </row>
    <row r="283" spans="1:5" x14ac:dyDescent="0.2">
      <c r="A283" s="23"/>
      <c r="B283" s="22"/>
      <c r="C283" s="22"/>
      <c r="D283" s="22"/>
      <c r="E283" s="22"/>
    </row>
    <row r="284" spans="1:5" x14ac:dyDescent="0.2">
      <c r="A284" s="21"/>
      <c r="B284" s="22"/>
      <c r="C284" s="22"/>
      <c r="D284" s="22"/>
      <c r="E284" s="22"/>
    </row>
    <row r="286" spans="1:5" x14ac:dyDescent="0.2">
      <c r="A286" s="23"/>
      <c r="B286" s="22"/>
      <c r="C286" s="22"/>
      <c r="D286" s="22"/>
      <c r="E286" s="22"/>
    </row>
    <row r="287" spans="1:5" x14ac:dyDescent="0.2">
      <c r="A287" s="21"/>
      <c r="B287" s="22"/>
      <c r="C287" s="22"/>
      <c r="D287" s="22"/>
      <c r="E287" s="22"/>
    </row>
    <row r="289" spans="1:5" x14ac:dyDescent="0.2">
      <c r="A289" s="23"/>
      <c r="B289" s="22"/>
      <c r="C289" s="22"/>
      <c r="D289" s="22"/>
      <c r="E289" s="22"/>
    </row>
    <row r="290" spans="1:5" x14ac:dyDescent="0.2">
      <c r="A290" s="21"/>
      <c r="B290" s="22"/>
      <c r="C290" s="22"/>
      <c r="D290" s="22"/>
      <c r="E290" s="22"/>
    </row>
  </sheetData>
  <mergeCells count="35">
    <mergeCell ref="A110:E110"/>
    <mergeCell ref="A1:E1"/>
    <mergeCell ref="A2:E2"/>
    <mergeCell ref="A256:E256"/>
    <mergeCell ref="A257:E257"/>
    <mergeCell ref="A5:E5"/>
    <mergeCell ref="A6:E6"/>
    <mergeCell ref="A16:E16"/>
    <mergeCell ref="A75:E75"/>
    <mergeCell ref="A96:E96"/>
    <mergeCell ref="A272:E272"/>
    <mergeCell ref="A111:E111"/>
    <mergeCell ref="A116:E116"/>
    <mergeCell ref="A182:E182"/>
    <mergeCell ref="A190:E190"/>
    <mergeCell ref="A213:E213"/>
    <mergeCell ref="A237:E237"/>
    <mergeCell ref="A258:E258"/>
    <mergeCell ref="A260:E260"/>
    <mergeCell ref="A265:E265"/>
    <mergeCell ref="A268:E268"/>
    <mergeCell ref="A261:E261"/>
    <mergeCell ref="A262:E262"/>
    <mergeCell ref="A264:E264"/>
    <mergeCell ref="A269:E269"/>
    <mergeCell ref="A270:E270"/>
    <mergeCell ref="A287:E287"/>
    <mergeCell ref="A289:E289"/>
    <mergeCell ref="A290:E290"/>
    <mergeCell ref="A277:E277"/>
    <mergeCell ref="A278:E278"/>
    <mergeCell ref="A280:E280"/>
    <mergeCell ref="A283:E283"/>
    <mergeCell ref="A284:E284"/>
    <mergeCell ref="A286:E286"/>
  </mergeCells>
  <phoneticPr fontId="1" type="noConversion"/>
  <pageMargins left="0.4" right="0.31" top="0.45" bottom="0.48" header="0.24" footer="0.2800000000000000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 объемов работ 5 граф</vt:lpstr>
      <vt:lpstr>'Ведомость объемов работ 5 граф'!Заголовки_для_печати</vt:lpstr>
      <vt:lpstr>'Ведомость объемов работ 5 граф'!Область_печати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Сухарева Анна Сергеевна</dc:creator>
  <cp:lastModifiedBy>Демьяненко Илья Александрович</cp:lastModifiedBy>
  <cp:lastPrinted>2019-05-08T05:43:54Z</cp:lastPrinted>
  <dcterms:created xsi:type="dcterms:W3CDTF">2002-02-11T05:58:42Z</dcterms:created>
  <dcterms:modified xsi:type="dcterms:W3CDTF">2019-05-15T23:19:21Z</dcterms:modified>
</cp:coreProperties>
</file>